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9E8A1F9-82AA-4F5A-A065-704EB9A3A399}" xr6:coauthVersionLast="47" xr6:coauthVersionMax="47" xr10:uidLastSave="{00000000-0000-0000-0000-000000000000}"/>
  <bookViews>
    <workbookView xWindow="6375" yWindow="2280" windowWidth="21600" windowHeight="11295" firstSheet="3" activeTab="3" xr2:uid="{0C772D03-47FD-45F1-95BE-D51B75DD4E0A}"/>
  </bookViews>
  <sheets>
    <sheet name="Expenses" sheetId="2" r:id="rId1"/>
    <sheet name="Income" sheetId="3" r:id="rId2"/>
    <sheet name="Recreation Ground Summary " sheetId="4" r:id="rId3"/>
    <sheet name="End of year summary" sheetId="5" r:id="rId4"/>
    <sheet name="S.106 Summary" sheetId="6" r:id="rId5"/>
    <sheet name="Wiltshire Towns Programme Summa" sheetId="10" r:id="rId6"/>
  </sheets>
  <definedNames>
    <definedName name="_xlnm.Print_Titles" localSheetId="0">Expenses!$5:$5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14" i="10" l="1"/>
  <c r="J9" i="10"/>
  <c r="E9" i="10"/>
  <c r="F24" i="6"/>
  <c r="F16" i="6"/>
  <c r="C16" i="6"/>
  <c r="C27" i="6"/>
  <c r="F61" i="3" l="1"/>
  <c r="D21" i="5" l="1"/>
  <c r="B21" i="5"/>
  <c r="F8" i="5"/>
  <c r="F10" i="5" s="1"/>
  <c r="F16" i="5" s="1"/>
  <c r="F21" i="5" s="1"/>
  <c r="I27" i="4"/>
  <c r="I13" i="4"/>
  <c r="I14" i="4"/>
  <c r="I26" i="4"/>
  <c r="I25" i="4"/>
  <c r="I24" i="4"/>
  <c r="I23" i="4"/>
  <c r="I22" i="4"/>
  <c r="I21" i="4"/>
  <c r="I20" i="4"/>
  <c r="I19" i="4"/>
  <c r="I18" i="4"/>
  <c r="I17" i="4"/>
  <c r="I16" i="4"/>
  <c r="I15" i="4"/>
  <c r="I12" i="4"/>
  <c r="I11" i="4"/>
  <c r="C61" i="3"/>
  <c r="B61" i="3"/>
  <c r="H61" i="3"/>
  <c r="G61" i="3"/>
  <c r="E61" i="3"/>
  <c r="D61" i="3"/>
  <c r="H333" i="2"/>
  <c r="F333" i="2"/>
  <c r="D333" i="2"/>
  <c r="E304" i="2"/>
  <c r="G304" i="2" s="1"/>
  <c r="E305" i="2"/>
  <c r="G305" i="2" s="1"/>
  <c r="E308" i="2"/>
  <c r="G308" i="2" s="1"/>
  <c r="E309" i="2"/>
  <c r="G309" i="2" s="1"/>
  <c r="E310" i="2"/>
  <c r="G310" i="2" s="1"/>
  <c r="E311" i="2"/>
  <c r="G311" i="2" s="1"/>
  <c r="E312" i="2"/>
  <c r="G312" i="2" s="1"/>
  <c r="E313" i="2"/>
  <c r="G313" i="2" s="1"/>
  <c r="E314" i="2"/>
  <c r="G314" i="2" s="1"/>
  <c r="E315" i="2"/>
  <c r="G315" i="2" s="1"/>
  <c r="E317" i="2"/>
  <c r="G317" i="2" s="1"/>
  <c r="E319" i="2"/>
  <c r="G319" i="2" s="1"/>
  <c r="E320" i="2"/>
  <c r="G320" i="2" s="1"/>
  <c r="E322" i="2"/>
  <c r="G322" i="2" s="1"/>
  <c r="E327" i="2"/>
  <c r="G327" i="2" s="1"/>
  <c r="E329" i="2"/>
  <c r="G329" i="2" s="1"/>
  <c r="E330" i="2"/>
  <c r="G330" i="2" s="1"/>
  <c r="E331" i="2"/>
  <c r="G331" i="2" s="1"/>
  <c r="E277" i="2"/>
  <c r="G277" i="2" s="1"/>
  <c r="E278" i="2"/>
  <c r="G278" i="2" s="1"/>
  <c r="E279" i="2"/>
  <c r="G279" i="2" s="1"/>
  <c r="E280" i="2"/>
  <c r="G280" i="2" s="1"/>
  <c r="E281" i="2"/>
  <c r="G281" i="2" s="1"/>
  <c r="E282" i="2"/>
  <c r="G282" i="2" s="1"/>
  <c r="E283" i="2"/>
  <c r="G283" i="2" s="1"/>
  <c r="E284" i="2"/>
  <c r="G284" i="2" s="1"/>
  <c r="E288" i="2"/>
  <c r="G288" i="2" s="1"/>
  <c r="E292" i="2"/>
  <c r="G292" i="2" s="1"/>
  <c r="E302" i="2"/>
  <c r="G302" i="2" s="1"/>
  <c r="E303" i="2"/>
  <c r="G303" i="2" s="1"/>
  <c r="E205" i="2"/>
  <c r="G205" i="2" s="1"/>
  <c r="E206" i="2"/>
  <c r="G206" i="2" s="1"/>
  <c r="E207" i="2"/>
  <c r="G207" i="2" s="1"/>
  <c r="E208" i="2"/>
  <c r="G208" i="2" s="1"/>
  <c r="E209" i="2"/>
  <c r="G209" i="2" s="1"/>
  <c r="E210" i="2"/>
  <c r="G210" i="2" s="1"/>
  <c r="E211" i="2"/>
  <c r="G211" i="2" s="1"/>
  <c r="E212" i="2"/>
  <c r="G212" i="2" s="1"/>
  <c r="E215" i="2"/>
  <c r="G215" i="2" s="1"/>
  <c r="E218" i="2"/>
  <c r="G218" i="2" s="1"/>
  <c r="E219" i="2"/>
  <c r="G219" i="2" s="1"/>
  <c r="E220" i="2"/>
  <c r="G220" i="2" s="1"/>
  <c r="E221" i="2"/>
  <c r="G221" i="2" s="1"/>
  <c r="E222" i="2"/>
  <c r="G222" i="2" s="1"/>
  <c r="E223" i="2"/>
  <c r="G223" i="2" s="1"/>
  <c r="E224" i="2"/>
  <c r="G224" i="2" s="1"/>
  <c r="E225" i="2"/>
  <c r="G225" i="2" s="1"/>
  <c r="E226" i="2"/>
  <c r="G226" i="2" s="1"/>
  <c r="E227" i="2"/>
  <c r="G227" i="2" s="1"/>
  <c r="E228" i="2"/>
  <c r="G228" i="2" s="1"/>
  <c r="E230" i="2"/>
  <c r="G230" i="2" s="1"/>
  <c r="E233" i="2"/>
  <c r="G233" i="2" s="1"/>
  <c r="E234" i="2"/>
  <c r="G234" i="2" s="1"/>
  <c r="E235" i="2"/>
  <c r="G235" i="2" s="1"/>
  <c r="E236" i="2"/>
  <c r="G236" i="2" s="1"/>
  <c r="E239" i="2"/>
  <c r="G239" i="2" s="1"/>
  <c r="E240" i="2"/>
  <c r="G240" i="2" s="1"/>
  <c r="E244" i="2"/>
  <c r="G244" i="2" s="1"/>
  <c r="E245" i="2"/>
  <c r="G245" i="2" s="1"/>
  <c r="E246" i="2"/>
  <c r="G246" i="2" s="1"/>
  <c r="E247" i="2"/>
  <c r="G247" i="2" s="1"/>
  <c r="E249" i="2"/>
  <c r="G249" i="2" s="1"/>
  <c r="E250" i="2"/>
  <c r="G250" i="2" s="1"/>
  <c r="E253" i="2"/>
  <c r="G253" i="2" s="1"/>
  <c r="E254" i="2"/>
  <c r="G254" i="2" s="1"/>
  <c r="E255" i="2"/>
  <c r="G255" i="2" s="1"/>
  <c r="E256" i="2"/>
  <c r="G256" i="2" s="1"/>
  <c r="E257" i="2"/>
  <c r="G257" i="2" s="1"/>
  <c r="E258" i="2"/>
  <c r="G258" i="2" s="1"/>
  <c r="E259" i="2"/>
  <c r="G259" i="2" s="1"/>
  <c r="E260" i="2"/>
  <c r="G260" i="2" s="1"/>
  <c r="E261" i="2"/>
  <c r="G261" i="2" s="1"/>
  <c r="E262" i="2"/>
  <c r="G262" i="2" s="1"/>
  <c r="E263" i="2"/>
  <c r="G263" i="2" s="1"/>
  <c r="E264" i="2"/>
  <c r="G264" i="2" s="1"/>
  <c r="E265" i="2"/>
  <c r="G265" i="2" s="1"/>
  <c r="E266" i="2"/>
  <c r="G266" i="2" s="1"/>
  <c r="E267" i="2"/>
  <c r="G267" i="2" s="1"/>
  <c r="E271" i="2"/>
  <c r="G271" i="2" s="1"/>
  <c r="E272" i="2"/>
  <c r="G272" i="2" s="1"/>
  <c r="E273" i="2"/>
  <c r="G273" i="2" s="1"/>
  <c r="E274" i="2"/>
  <c r="G274" i="2" s="1"/>
  <c r="E275" i="2"/>
  <c r="G275" i="2" s="1"/>
  <c r="E276" i="2"/>
  <c r="G276" i="2" s="1"/>
  <c r="E149" i="2"/>
  <c r="G149" i="2" s="1"/>
  <c r="E153" i="2"/>
  <c r="G153" i="2" s="1"/>
  <c r="E156" i="2"/>
  <c r="G156" i="2" s="1"/>
  <c r="E157" i="2"/>
  <c r="G157" i="2" s="1"/>
  <c r="E158" i="2"/>
  <c r="G158" i="2" s="1"/>
  <c r="E159" i="2"/>
  <c r="G159" i="2" s="1"/>
  <c r="E160" i="2"/>
  <c r="G160" i="2" s="1"/>
  <c r="E161" i="2"/>
  <c r="G161" i="2" s="1"/>
  <c r="E163" i="2"/>
  <c r="G163" i="2" s="1"/>
  <c r="E165" i="2"/>
  <c r="G165" i="2" s="1"/>
  <c r="E167" i="2"/>
  <c r="G167" i="2" s="1"/>
  <c r="E170" i="2"/>
  <c r="G170" i="2" s="1"/>
  <c r="E171" i="2"/>
  <c r="G171" i="2" s="1"/>
  <c r="E174" i="2"/>
  <c r="G174" i="2" s="1"/>
  <c r="E179" i="2"/>
  <c r="G179" i="2" s="1"/>
  <c r="E183" i="2"/>
  <c r="G183" i="2" s="1"/>
  <c r="E184" i="2"/>
  <c r="G184" i="2" s="1"/>
  <c r="E185" i="2"/>
  <c r="G185" i="2" s="1"/>
  <c r="E186" i="2"/>
  <c r="G186" i="2" s="1"/>
  <c r="E187" i="2"/>
  <c r="G187" i="2" s="1"/>
  <c r="E188" i="2"/>
  <c r="G188" i="2" s="1"/>
  <c r="E189" i="2"/>
  <c r="G189" i="2" s="1"/>
  <c r="E190" i="2"/>
  <c r="G190" i="2" s="1"/>
  <c r="E191" i="2"/>
  <c r="G191" i="2" s="1"/>
  <c r="E192" i="2"/>
  <c r="G192" i="2" s="1"/>
  <c r="E193" i="2"/>
  <c r="G193" i="2" s="1"/>
  <c r="E197" i="2"/>
  <c r="G197" i="2" s="1"/>
  <c r="E198" i="2"/>
  <c r="G198" i="2" s="1"/>
  <c r="E200" i="2"/>
  <c r="G200" i="2" s="1"/>
  <c r="E201" i="2"/>
  <c r="G201" i="2" s="1"/>
  <c r="E202" i="2"/>
  <c r="G202" i="2" s="1"/>
  <c r="E203" i="2"/>
  <c r="G203" i="2" s="1"/>
  <c r="E204" i="2"/>
  <c r="G204" i="2" s="1"/>
  <c r="E130" i="2"/>
  <c r="G130" i="2" s="1"/>
  <c r="E131" i="2"/>
  <c r="G131" i="2" s="1"/>
  <c r="E132" i="2"/>
  <c r="G132" i="2" s="1"/>
  <c r="E134" i="2"/>
  <c r="G134" i="2" s="1"/>
  <c r="E142" i="2"/>
  <c r="G142" i="2" s="1"/>
  <c r="E144" i="2"/>
  <c r="G144" i="2" s="1"/>
  <c r="E145" i="2"/>
  <c r="G145" i="2" s="1"/>
  <c r="E146" i="2"/>
  <c r="G146" i="2" s="1"/>
  <c r="E147" i="2"/>
  <c r="G147" i="2" s="1"/>
  <c r="E105" i="2"/>
  <c r="G105" i="2" s="1"/>
  <c r="E106" i="2"/>
  <c r="G106" i="2" s="1"/>
  <c r="E107" i="2"/>
  <c r="G107" i="2" s="1"/>
  <c r="E108" i="2"/>
  <c r="G108" i="2" s="1"/>
  <c r="E109" i="2"/>
  <c r="G109" i="2" s="1"/>
  <c r="E110" i="2"/>
  <c r="G110" i="2" s="1"/>
  <c r="E111" i="2"/>
  <c r="G111" i="2" s="1"/>
  <c r="E112" i="2"/>
  <c r="G112" i="2" s="1"/>
  <c r="E113" i="2"/>
  <c r="G113" i="2" s="1"/>
  <c r="E114" i="2"/>
  <c r="G114" i="2" s="1"/>
  <c r="E115" i="2"/>
  <c r="G115" i="2" s="1"/>
  <c r="E116" i="2"/>
  <c r="G116" i="2" s="1"/>
  <c r="E122" i="2"/>
  <c r="G122" i="2" s="1"/>
  <c r="E123" i="2"/>
  <c r="G123" i="2" s="1"/>
  <c r="E126" i="2"/>
  <c r="G126" i="2" s="1"/>
  <c r="E127" i="2"/>
  <c r="G127" i="2" s="1"/>
  <c r="E128" i="2"/>
  <c r="G128" i="2" s="1"/>
  <c r="E129" i="2"/>
  <c r="G129" i="2" s="1"/>
  <c r="E87" i="2"/>
  <c r="G87" i="2" s="1"/>
  <c r="E88" i="2"/>
  <c r="G88" i="2" s="1"/>
  <c r="E89" i="2"/>
  <c r="G89" i="2" s="1"/>
  <c r="E92" i="2"/>
  <c r="G92" i="2" s="1"/>
  <c r="E93" i="2"/>
  <c r="G93" i="2" s="1"/>
  <c r="E94" i="2"/>
  <c r="G94" i="2" s="1"/>
  <c r="E95" i="2"/>
  <c r="G95" i="2" s="1"/>
  <c r="E96" i="2"/>
  <c r="G96" i="2" s="1"/>
  <c r="E97" i="2"/>
  <c r="G97" i="2" s="1"/>
  <c r="E98" i="2"/>
  <c r="G98" i="2" s="1"/>
  <c r="E99" i="2"/>
  <c r="G99" i="2" s="1"/>
  <c r="E101" i="2"/>
  <c r="G101" i="2" s="1"/>
  <c r="E102" i="2"/>
  <c r="G102" i="2" s="1"/>
  <c r="E64" i="2"/>
  <c r="G64" i="2" s="1"/>
  <c r="E65" i="2"/>
  <c r="G65" i="2" s="1"/>
  <c r="E66" i="2"/>
  <c r="G66" i="2" s="1"/>
  <c r="E67" i="2"/>
  <c r="G67" i="2" s="1"/>
  <c r="E70" i="2"/>
  <c r="G70" i="2" s="1"/>
  <c r="E71" i="2"/>
  <c r="G71" i="2" s="1"/>
  <c r="E72" i="2"/>
  <c r="G72" i="2" s="1"/>
  <c r="E73" i="2"/>
  <c r="G73" i="2" s="1"/>
  <c r="E74" i="2"/>
  <c r="G74" i="2" s="1"/>
  <c r="E75" i="2"/>
  <c r="G75" i="2" s="1"/>
  <c r="E76" i="2"/>
  <c r="G76" i="2" s="1"/>
  <c r="E77" i="2"/>
  <c r="G77" i="2" s="1"/>
  <c r="E78" i="2"/>
  <c r="G78" i="2" s="1"/>
  <c r="E79" i="2"/>
  <c r="G79" i="2" s="1"/>
  <c r="E80" i="2"/>
  <c r="G80" i="2" s="1"/>
  <c r="E81" i="2"/>
  <c r="G81" i="2" s="1"/>
  <c r="E82" i="2"/>
  <c r="G82" i="2" s="1"/>
  <c r="E84" i="2"/>
  <c r="G84" i="2" s="1"/>
  <c r="E85" i="2"/>
  <c r="G85" i="2" s="1"/>
  <c r="E86" i="2"/>
  <c r="G86" i="2" s="1"/>
  <c r="E46" i="2"/>
  <c r="G46" i="2" s="1"/>
  <c r="E47" i="2"/>
  <c r="G47" i="2" s="1"/>
  <c r="E48" i="2"/>
  <c r="G48" i="2" s="1"/>
  <c r="E49" i="2"/>
  <c r="G49" i="2" s="1"/>
  <c r="E51" i="2"/>
  <c r="G51" i="2" s="1"/>
  <c r="E57" i="2"/>
  <c r="G57" i="2" s="1"/>
  <c r="E58" i="2"/>
  <c r="G58" i="2" s="1"/>
  <c r="E59" i="2"/>
  <c r="G59" i="2" s="1"/>
  <c r="E60" i="2"/>
  <c r="G60" i="2" s="1"/>
  <c r="E61" i="2"/>
  <c r="G61" i="2" s="1"/>
  <c r="E62" i="2"/>
  <c r="G62" i="2" s="1"/>
  <c r="E63" i="2"/>
  <c r="G63" i="2" s="1"/>
  <c r="E36" i="2"/>
  <c r="G36" i="2" s="1"/>
  <c r="E37" i="2"/>
  <c r="G37" i="2" s="1"/>
  <c r="E38" i="2"/>
  <c r="G38" i="2" s="1"/>
  <c r="E41" i="2"/>
  <c r="G41" i="2" s="1"/>
  <c r="E42" i="2"/>
  <c r="G42" i="2" s="1"/>
  <c r="E43" i="2"/>
  <c r="G43" i="2" s="1"/>
  <c r="E44" i="2"/>
  <c r="G44" i="2" s="1"/>
  <c r="E45" i="2"/>
  <c r="G45" i="2" s="1"/>
  <c r="E29" i="2"/>
  <c r="G29" i="2" s="1"/>
  <c r="E30" i="2"/>
  <c r="G30" i="2" s="1"/>
  <c r="E31" i="2"/>
  <c r="G31" i="2" s="1"/>
  <c r="E34" i="2"/>
  <c r="G34" i="2" s="1"/>
  <c r="E8" i="2"/>
  <c r="G8" i="2" s="1"/>
  <c r="E9" i="2"/>
  <c r="G9" i="2" s="1"/>
  <c r="E10" i="2"/>
  <c r="G10" i="2" s="1"/>
  <c r="E11" i="2"/>
  <c r="G11" i="2" s="1"/>
  <c r="E12" i="2"/>
  <c r="G12" i="2" s="1"/>
  <c r="E13" i="2"/>
  <c r="G13" i="2" s="1"/>
  <c r="E14" i="2"/>
  <c r="G14" i="2" s="1"/>
  <c r="E15" i="2"/>
  <c r="G15" i="2" s="1"/>
  <c r="E16" i="2"/>
  <c r="G16" i="2" s="1"/>
  <c r="E17" i="2"/>
  <c r="G17" i="2" s="1"/>
  <c r="E18" i="2"/>
  <c r="G18" i="2" s="1"/>
  <c r="E19" i="2"/>
  <c r="G19" i="2" s="1"/>
  <c r="E20" i="2"/>
  <c r="G20" i="2" s="1"/>
  <c r="E21" i="2"/>
  <c r="G21" i="2" s="1"/>
  <c r="E22" i="2"/>
  <c r="G22" i="2" s="1"/>
  <c r="E23" i="2"/>
  <c r="G23" i="2" s="1"/>
  <c r="E24" i="2"/>
  <c r="G24" i="2" s="1"/>
  <c r="E7" i="2"/>
  <c r="G7" i="2" s="1"/>
  <c r="I333" i="2"/>
  <c r="B333" i="2"/>
  <c r="I28" i="4" l="1"/>
  <c r="E25" i="2"/>
  <c r="G25" i="2" s="1"/>
  <c r="E26" i="2"/>
  <c r="G26" i="2" s="1"/>
  <c r="E117" i="2"/>
  <c r="G117" i="2" s="1"/>
  <c r="E118" i="2"/>
  <c r="G118" i="2" s="1"/>
  <c r="E119" i="2"/>
  <c r="G119" i="2" s="1"/>
  <c r="E120" i="2"/>
  <c r="G120" i="2" s="1"/>
  <c r="E135" i="2"/>
  <c r="G135" i="2" s="1"/>
  <c r="E136" i="2"/>
  <c r="G136" i="2" s="1"/>
  <c r="E137" i="2"/>
  <c r="G137" i="2" s="1"/>
  <c r="E138" i="2"/>
  <c r="G138" i="2" s="1"/>
  <c r="E139" i="2"/>
  <c r="G139" i="2" s="1"/>
  <c r="E140" i="2"/>
  <c r="G140" i="2" s="1"/>
  <c r="E152" i="2"/>
  <c r="G152" i="2" s="1"/>
  <c r="E175" i="2"/>
  <c r="G175" i="2" s="1"/>
  <c r="E176" i="2"/>
  <c r="G176" i="2" s="1"/>
  <c r="E196" i="2"/>
  <c r="G196" i="2" s="1"/>
  <c r="E199" i="2"/>
  <c r="G199" i="2" s="1"/>
  <c r="E242" i="2"/>
  <c r="G242" i="2" s="1"/>
  <c r="E285" i="2"/>
  <c r="G285" i="2" s="1"/>
  <c r="E286" i="2"/>
  <c r="G286" i="2" s="1"/>
  <c r="E291" i="2"/>
  <c r="G291" i="2" s="1"/>
  <c r="E293" i="2"/>
  <c r="G293" i="2" s="1"/>
  <c r="E296" i="2"/>
  <c r="G296" i="2" s="1"/>
  <c r="E297" i="2"/>
  <c r="G297" i="2" s="1"/>
  <c r="E299" i="2"/>
  <c r="G299" i="2" s="1"/>
  <c r="E300" i="2"/>
  <c r="G300" i="2" s="1"/>
  <c r="E301" i="2"/>
  <c r="G301" i="2" s="1"/>
  <c r="E298" i="2"/>
  <c r="G298" i="2" s="1"/>
  <c r="E324" i="2"/>
  <c r="G324" i="2" s="1"/>
  <c r="E325" i="2"/>
  <c r="G325" i="2" s="1"/>
  <c r="E328" i="2"/>
  <c r="G328" i="2" s="1"/>
  <c r="E332" i="2"/>
  <c r="G332" i="2" s="1"/>
  <c r="E268" i="2"/>
  <c r="G268" i="2" s="1"/>
  <c r="E180" i="2"/>
  <c r="G180" i="2" s="1"/>
  <c r="E54" i="2"/>
  <c r="G54" i="2" s="1"/>
  <c r="E35" i="2"/>
  <c r="G35" i="2" s="1"/>
  <c r="C333" i="2"/>
  <c r="G333" i="2" l="1"/>
  <c r="E3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Lindsey</author>
  </authors>
  <commentList>
    <comment ref="C88" authorId="0" shapeId="0" xr:uid="{EC88A38E-3086-4DD4-9562-29B8747F567B}">
      <text>
        <r>
          <rPr>
            <b/>
            <sz val="9"/>
            <color indexed="81"/>
            <rFont val="Tahoma"/>
            <family val="2"/>
          </rPr>
          <t>Lindsey:</t>
        </r>
        <r>
          <rPr>
            <sz val="9"/>
            <color indexed="81"/>
            <rFont val="Tahoma"/>
            <family val="2"/>
          </rPr>
          <t xml:space="preserve">
This money was diverted from funds we had set aside to contribute to the street light at top of steps</t>
        </r>
      </text>
    </comment>
    <comment ref="I171" authorId="0" shapeId="0" xr:uid="{4CD85E5E-B0D3-4DA1-80D8-B2A4D0FF32DC}">
      <text>
        <r>
          <rPr>
            <b/>
            <sz val="9"/>
            <color indexed="81"/>
            <rFont val="Tahoma"/>
            <family val="2"/>
          </rPr>
          <t>Lindsey:</t>
        </r>
        <r>
          <rPr>
            <sz val="9"/>
            <color indexed="81"/>
            <rFont val="Tahoma"/>
            <family val="2"/>
          </rPr>
          <t xml:space="preserve">
We did say we were going to use some of our WTP money for new planters</t>
        </r>
      </text>
    </comment>
    <comment ref="C236" authorId="0" shapeId="0" xr:uid="{52DBAA55-8570-48C8-9606-A4C3A802FFE6}">
      <text>
        <r>
          <rPr>
            <b/>
            <sz val="9"/>
            <color indexed="81"/>
            <rFont val="Tahoma"/>
            <family val="2"/>
          </rPr>
          <t>Lindsey:</t>
        </r>
        <r>
          <rPr>
            <sz val="9"/>
            <color indexed="81"/>
            <rFont val="Tahoma"/>
            <family val="2"/>
          </rPr>
          <t xml:space="preserve">
Costs included under HLS heading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Lindsey</author>
  </authors>
  <commentList>
    <comment ref="F10" authorId="0" shapeId="0" xr:uid="{D53282A3-8AE4-4614-8388-41F8EF906E2F}">
      <text>
        <r>
          <rPr>
            <b/>
            <sz val="9"/>
            <color indexed="81"/>
            <rFont val="Tahoma"/>
            <family val="2"/>
          </rPr>
          <t>Lindsey:</t>
        </r>
        <r>
          <rPr>
            <sz val="9"/>
            <color indexed="81"/>
            <rFont val="Tahoma"/>
            <family val="2"/>
          </rPr>
          <t xml:space="preserve">
This is the net expenditure.  The total expenditure on this project was £40534.27 but we were successful in applying for grants and contributions.</t>
        </r>
      </text>
    </comment>
    <comment ref="F11" authorId="0" shapeId="0" xr:uid="{C0831BF9-1EBA-4966-89DC-C67C760F008C}">
      <text>
        <r>
          <rPr>
            <b/>
            <sz val="9"/>
            <color indexed="81"/>
            <rFont val="Tahoma"/>
            <family val="2"/>
          </rPr>
          <t>Lindsey:</t>
        </r>
        <r>
          <rPr>
            <sz val="9"/>
            <color indexed="81"/>
            <rFont val="Tahoma"/>
            <family val="2"/>
          </rPr>
          <t xml:space="preserve">
The total expenditure was £68893.49 but we received £35k grant from Wiltshire COuncil</t>
        </r>
      </text>
    </comment>
    <comment ref="F12" authorId="0" shapeId="0" xr:uid="{556EA7C6-7D15-48FB-A566-5813CBCAFFFF}">
      <text>
        <r>
          <rPr>
            <b/>
            <sz val="9"/>
            <color indexed="81"/>
            <rFont val="Tahoma"/>
            <family val="2"/>
          </rPr>
          <t>Lindsey:</t>
        </r>
        <r>
          <rPr>
            <sz val="9"/>
            <color indexed="81"/>
            <rFont val="Tahoma"/>
            <family val="2"/>
          </rPr>
          <t xml:space="preserve">
The total expenditure was £1334.53 but we received £1048.60 CIL funding and I have allocated this to the petanque court </t>
        </r>
      </text>
    </comment>
  </commentList>
</comments>
</file>

<file path=xl/sharedStrings.xml><?xml version="1.0" encoding="utf-8"?>
<sst xmlns="http://schemas.openxmlformats.org/spreadsheetml/2006/main" count="445" uniqueCount="416">
  <si>
    <t>MERE TOWN COUNCIL</t>
  </si>
  <si>
    <t>Carried forward from Annual Budget Meeting</t>
  </si>
  <si>
    <t>EXPENSES</t>
  </si>
  <si>
    <t>ADMIN</t>
  </si>
  <si>
    <t>Advertising</t>
  </si>
  <si>
    <t>Bank charges</t>
  </si>
  <si>
    <t>Hire of rooms</t>
  </si>
  <si>
    <t>Insurance</t>
  </si>
  <si>
    <t>Legal Services</t>
  </si>
  <si>
    <t>Petty cash</t>
  </si>
  <si>
    <t>Rentals/rates (office)</t>
  </si>
  <si>
    <t>Subscriptions</t>
  </si>
  <si>
    <t>Telephone/broadband expenses</t>
  </si>
  <si>
    <t>IT Support</t>
  </si>
  <si>
    <t>IT &amp; Software</t>
  </si>
  <si>
    <t>Staff &amp; Cllr. Training</t>
  </si>
  <si>
    <t>Travel expenses</t>
  </si>
  <si>
    <t>Data Protection registration</t>
  </si>
  <si>
    <t>Project Management admin</t>
  </si>
  <si>
    <t>DUCHY MANOR (Old Children's Centre)</t>
  </si>
  <si>
    <t>Rental/rates</t>
  </si>
  <si>
    <t>Heating &amp; utilities</t>
  </si>
  <si>
    <t>Repairs/maintenance</t>
  </si>
  <si>
    <t>ALLOTMENTS</t>
  </si>
  <si>
    <t>Materials</t>
  </si>
  <si>
    <t>Hedge cutting</t>
  </si>
  <si>
    <t>Pest Control</t>
  </si>
  <si>
    <t>Rentals</t>
  </si>
  <si>
    <t>Water rates</t>
  </si>
  <si>
    <t>ANDY YOUNG PAVILION</t>
  </si>
  <si>
    <t>Equipment &amp; furniture</t>
  </si>
  <si>
    <t>Fencing &amp; security</t>
  </si>
  <si>
    <t>Footpaths &amp; car park</t>
  </si>
  <si>
    <t>Gas</t>
  </si>
  <si>
    <t>Maintenance/repairs</t>
  </si>
  <si>
    <t>Cleaning equipment/materials</t>
  </si>
  <si>
    <t>Water &amp; sewerage</t>
  </si>
  <si>
    <t>Consumables/sundries</t>
  </si>
  <si>
    <t>Fire Alarm maintenance</t>
  </si>
  <si>
    <t>BAND HUT</t>
  </si>
  <si>
    <t>BOWLING GREEN</t>
  </si>
  <si>
    <t>Repairs &amp; Maintenance</t>
  </si>
  <si>
    <t>BUILDINGS</t>
  </si>
  <si>
    <t>Chapels</t>
  </si>
  <si>
    <t>Clock Tower</t>
  </si>
  <si>
    <t>Clock (service &amp; repairs)</t>
  </si>
  <si>
    <t>Clock Tower island</t>
  </si>
  <si>
    <t>Jubilee Garden walls &amp; path</t>
  </si>
  <si>
    <t>Pennybank Lane walls</t>
  </si>
  <si>
    <t>War Memorial</t>
  </si>
  <si>
    <t>Huntsgate Play Area Walls &amp; railings</t>
  </si>
  <si>
    <t>Horticultural Shed</t>
  </si>
  <si>
    <t>Office</t>
  </si>
  <si>
    <t>Telephone kiosk - The Square</t>
  </si>
  <si>
    <t>CAPITAL PURCHASES</t>
  </si>
  <si>
    <t>Landrover/vehicle + trailer</t>
  </si>
  <si>
    <t>Litter bins</t>
  </si>
  <si>
    <t>Replacement tractor/ride-on mowers</t>
  </si>
  <si>
    <t>Trimax mower attachment</t>
  </si>
  <si>
    <t>Office equipment</t>
  </si>
  <si>
    <t>Seats/benches</t>
  </si>
  <si>
    <t>Xmas Lights</t>
  </si>
  <si>
    <t>Play Equipment for Castle Hill Play Area</t>
  </si>
  <si>
    <t>Skatepark</t>
  </si>
  <si>
    <t>Public Access Defibrillator</t>
  </si>
  <si>
    <t>Automated Speedwatch/ANPR camera</t>
  </si>
  <si>
    <t>Grounds machinery &amp; power tool replacements</t>
  </si>
  <si>
    <t>CAR PARKS</t>
  </si>
  <si>
    <t>Castle Street Car Park - Rates</t>
  </si>
  <si>
    <t>Salisbury Street Car Park - Rates</t>
  </si>
  <si>
    <t>Long term reserves for maintenance</t>
  </si>
  <si>
    <t>Metal tie support strap for wall in Dark Lane</t>
  </si>
  <si>
    <t>CASTLE HILL</t>
  </si>
  <si>
    <t>Flags</t>
  </si>
  <si>
    <t>Flag pole</t>
  </si>
  <si>
    <t>Grass,seeds &amp; weed control</t>
  </si>
  <si>
    <t>Maintenance of floodlight</t>
  </si>
  <si>
    <t>Signs/information boards</t>
  </si>
  <si>
    <t>Tree management</t>
  </si>
  <si>
    <t>CASTLE HILL ENVIRONMENT PLAN/HLS Scheme</t>
  </si>
  <si>
    <t>CEMETERY</t>
  </si>
  <si>
    <t>Rates</t>
  </si>
  <si>
    <t>Signs &amp; security</t>
  </si>
  <si>
    <t>Tree Management</t>
  </si>
  <si>
    <t>Ground &amp; weed management</t>
  </si>
  <si>
    <t>materials/repairs</t>
  </si>
  <si>
    <t>NEW CEMETERY</t>
  </si>
  <si>
    <t>Drainage &amp; Paths</t>
  </si>
  <si>
    <t>Fencing, gates &amp; hedging</t>
  </si>
  <si>
    <t>New gates &amp; drive</t>
  </si>
  <si>
    <t>Water</t>
  </si>
  <si>
    <t>Planting scheme</t>
  </si>
  <si>
    <t>Lych Gate</t>
  </si>
  <si>
    <t>Signage</t>
  </si>
  <si>
    <t>burial books</t>
  </si>
  <si>
    <t>CHAIRMAN'S EXPENSES</t>
  </si>
  <si>
    <t>CHAIRMAN'S PENDANT</t>
  </si>
  <si>
    <t>CHANGING ROOMS</t>
  </si>
  <si>
    <t>Electricity</t>
  </si>
  <si>
    <t>Fire alarm maintenance</t>
  </si>
  <si>
    <t>Maintenance/repair</t>
  </si>
  <si>
    <t>Security</t>
  </si>
  <si>
    <t>Boiler Maintenance &amp; Water testing</t>
  </si>
  <si>
    <t>Solar panels for Duchy Manor/AYP</t>
  </si>
  <si>
    <t>Alternative energy sources</t>
  </si>
  <si>
    <t>Showers for changing rooms</t>
  </si>
  <si>
    <t>Service water refilling station</t>
  </si>
  <si>
    <t>Community Resilience Group</t>
  </si>
  <si>
    <t>CRICKET</t>
  </si>
  <si>
    <t>Water &amp; Sewerage</t>
  </si>
  <si>
    <t>Public Access Defibrillators (maintenance)</t>
  </si>
  <si>
    <t>DONATIONS</t>
  </si>
  <si>
    <t>Recreation Ground Charity</t>
  </si>
  <si>
    <t>DUCHY MANOR GROUNDS</t>
  </si>
  <si>
    <t>Maintenance</t>
  </si>
  <si>
    <t>Signs</t>
  </si>
  <si>
    <t>Fingerpost Signs</t>
  </si>
  <si>
    <t>FLORAL ENHANCEMENTS</t>
  </si>
  <si>
    <t>Planting</t>
  </si>
  <si>
    <t>FOOTPATHS</t>
  </si>
  <si>
    <t>Footpath Group</t>
  </si>
  <si>
    <t>Seed monery to tarmac Burton Path</t>
  </si>
  <si>
    <t>Footpath maintenance</t>
  </si>
  <si>
    <t>GROUNDS EQUIPMENT</t>
  </si>
  <si>
    <t>Tools &amp; equipment</t>
  </si>
  <si>
    <t>Branded work clothing</t>
  </si>
  <si>
    <t>GROUNDS EXPENSES</t>
  </si>
  <si>
    <t>Fuel &amp; Oil</t>
  </si>
  <si>
    <t>Hedge planting/gates/fences</t>
  </si>
  <si>
    <t>Play equipment repairs (in house)</t>
  </si>
  <si>
    <t>Seats &amp; benches repairs/maintenance</t>
  </si>
  <si>
    <t>Hire of equipment</t>
  </si>
  <si>
    <t>weed control</t>
  </si>
  <si>
    <t>Vehicle road tax &amp; insurance</t>
  </si>
  <si>
    <t>CCTV/Wildlife Cameras</t>
  </si>
  <si>
    <t>Rental for storage containers/compound</t>
  </si>
  <si>
    <t>GROUNDS MACHINERY</t>
  </si>
  <si>
    <t>General repairs/service fund</t>
  </si>
  <si>
    <t>Stihl hedgetrimmer</t>
  </si>
  <si>
    <t>topper (flail mower)</t>
  </si>
  <si>
    <t>Trimac roller mower</t>
  </si>
  <si>
    <t>Stihl Chainsaw</t>
  </si>
  <si>
    <t>Stihl blowers X2</t>
  </si>
  <si>
    <t>John Deere Tractor</t>
  </si>
  <si>
    <t>Mitox Pro Brrushcutter 1</t>
  </si>
  <si>
    <t>Mitox Pro Brrushcutter 2</t>
  </si>
  <si>
    <t>Stihl combi-engine (pruner/hedgecutter etc)</t>
  </si>
  <si>
    <t>Ifor Williams Trailer + small trailer for RTV</t>
  </si>
  <si>
    <t>Generator</t>
  </si>
  <si>
    <t>Mitsubishi L200</t>
  </si>
  <si>
    <t>RTV</t>
  </si>
  <si>
    <t>Stiga WX23FWU</t>
  </si>
  <si>
    <t>Stiga WX23FWV</t>
  </si>
  <si>
    <t>GROUNDS SUNDRIES</t>
  </si>
  <si>
    <t>Bolts, washers, nails &amp; screws, paint, oil, cement, strimmer line etc</t>
  </si>
  <si>
    <t>HEALTH &amp; SAFETY</t>
  </si>
  <si>
    <t>Outsourcing: Health &amp; Safety</t>
  </si>
  <si>
    <t>H&amp;S Training</t>
  </si>
  <si>
    <t>Fire safety</t>
  </si>
  <si>
    <t>First aid</t>
  </si>
  <si>
    <t>Play equipment inspection</t>
  </si>
  <si>
    <t>PPE</t>
  </si>
  <si>
    <t>Tree inspection report</t>
  </si>
  <si>
    <t>Signs/barriers</t>
  </si>
  <si>
    <t>PAT testing</t>
  </si>
  <si>
    <t>Fixed Wire Testing</t>
  </si>
  <si>
    <t xml:space="preserve">Legionella Risk Assessments </t>
  </si>
  <si>
    <t>WALNUT ROAD PLAY AREA (Maintenance)</t>
  </si>
  <si>
    <t>KINGSMERE/LONGHILL OPEN SPACE</t>
  </si>
  <si>
    <t>Tree works</t>
  </si>
  <si>
    <t>water supply</t>
  </si>
  <si>
    <t xml:space="preserve">MUGA </t>
  </si>
  <si>
    <t>Floodlights</t>
  </si>
  <si>
    <t>NEIGHBOURHOOD PLAN</t>
  </si>
  <si>
    <t>PAYROLL</t>
  </si>
  <si>
    <t>PUBLICITY/TOURISM PROMOTION</t>
  </si>
  <si>
    <t>Website</t>
  </si>
  <si>
    <t>PUBLIC TOILETS</t>
  </si>
  <si>
    <t>Service contract for Wallgate units</t>
  </si>
  <si>
    <t>Cleaning Equipment</t>
  </si>
  <si>
    <t>Cleaning Products</t>
  </si>
  <si>
    <t>Dispensers</t>
  </si>
  <si>
    <t>Plumbing &amp; repairs</t>
  </si>
  <si>
    <t>Sanitary &amp; litter bins</t>
  </si>
  <si>
    <t>Soap</t>
  </si>
  <si>
    <t>Toilet Rolls</t>
  </si>
  <si>
    <t>Drainage Costs</t>
  </si>
  <si>
    <t>RECREATION GROUND CHARITY EXPENSE</t>
  </si>
  <si>
    <t>Gates, fencing, locks &amp; security</t>
  </si>
  <si>
    <t>Health &amp; safety</t>
  </si>
  <si>
    <t>Legal/valuations</t>
  </si>
  <si>
    <t>Speed ramps</t>
  </si>
  <si>
    <t>Tennis courts</t>
  </si>
  <si>
    <t>Trees</t>
  </si>
  <si>
    <t>Skate Park Maintenance</t>
  </si>
  <si>
    <t>Car Park repairs</t>
  </si>
  <si>
    <t>Youth Club Building</t>
  </si>
  <si>
    <t>RIVERS</t>
  </si>
  <si>
    <t>Eric Mitchell Way Footpath Improvements</t>
  </si>
  <si>
    <t>SECTION 137</t>
  </si>
  <si>
    <t>Flag Raising</t>
  </si>
  <si>
    <t>Leisure Credits Scheme</t>
  </si>
  <si>
    <t>Mere &amp; District Linkscheme</t>
  </si>
  <si>
    <t>Mere Matters</t>
  </si>
  <si>
    <t>Mere Foodbank</t>
  </si>
  <si>
    <t>Wiltshire Citizens Advice</t>
  </si>
  <si>
    <t>Memorial Wreath &amp; Poppies</t>
  </si>
  <si>
    <t>Xmas lights</t>
  </si>
  <si>
    <t>Area Board Support Grants</t>
  </si>
  <si>
    <t>STREET CLEANING</t>
  </si>
  <si>
    <t>Bin bags &amp; consumables</t>
  </si>
  <si>
    <t>Commercial Waste collection charge</t>
  </si>
  <si>
    <t>Bin repairs/materials</t>
  </si>
  <si>
    <t>Recycling</t>
  </si>
  <si>
    <t>Mobile phone top-ups</t>
  </si>
  <si>
    <t>Dog waste bags</t>
  </si>
  <si>
    <t>STREET LIGHTS</t>
  </si>
  <si>
    <t>TOWN ENHANCEMENTS</t>
  </si>
  <si>
    <t>Paint/brushes/tools etc</t>
  </si>
  <si>
    <t>VAT</t>
  </si>
  <si>
    <t>WHITE ROAD GARDENS PLAY AREA</t>
  </si>
  <si>
    <t>see summary</t>
  </si>
  <si>
    <t>Road Name Signs</t>
  </si>
  <si>
    <t>Install EV charging point for car park</t>
  </si>
  <si>
    <t>Audit costs</t>
  </si>
  <si>
    <t>Office expenses</t>
  </si>
  <si>
    <t>Outsourcing: GDPR</t>
  </si>
  <si>
    <t>Outsourcing: HR &amp; Payroll</t>
  </si>
  <si>
    <t>Swimming Pool/Outdoor Gym equipment</t>
  </si>
  <si>
    <t>Dropped kerbs by Doctors Surgery &amp; public toilets</t>
  </si>
  <si>
    <t>Fencing (under HLS Scheme)</t>
  </si>
  <si>
    <t>Gates/fences</t>
  </si>
  <si>
    <t>Walls, railings, fences &amp; footpaths</t>
  </si>
  <si>
    <t>Electricity (supplies office as well)</t>
  </si>
  <si>
    <t>CLIMATE CHANGE</t>
  </si>
  <si>
    <t>Heat pumps</t>
  </si>
  <si>
    <t>EV Charger for Duchy Manor</t>
  </si>
  <si>
    <t>CROQUET &amp; BOULES CLUB</t>
  </si>
  <si>
    <t>Mere Primary School</t>
  </si>
  <si>
    <t>Security/safety/lighting</t>
  </si>
  <si>
    <t>ELECTION COSTS</t>
  </si>
  <si>
    <t>EVENTS</t>
  </si>
  <si>
    <t>Replacement Planters</t>
  </si>
  <si>
    <t>Other storage facilities</t>
  </si>
  <si>
    <t>Stihl Long-reach hedgetrimmer/multi-tool</t>
  </si>
  <si>
    <t>Uplift</t>
  </si>
  <si>
    <t>Toilet cleaner (extra for holiday cover and/or deep clean)</t>
  </si>
  <si>
    <t>sundries (footfall counters)</t>
  </si>
  <si>
    <t>Refurbishment Project</t>
  </si>
  <si>
    <t>Hedge Cutting</t>
  </si>
  <si>
    <t>Play equipment maintenance</t>
  </si>
  <si>
    <t>Public Toilet for Recreation Ground</t>
  </si>
  <si>
    <t>Bench seating</t>
  </si>
  <si>
    <t>S. 106 PROJECTS</t>
  </si>
  <si>
    <t>Castle Hill Play Area</t>
  </si>
  <si>
    <t>Petanque</t>
  </si>
  <si>
    <t>LHFIG projects &amp; commitments</t>
  </si>
  <si>
    <t>Protective Clothing &amp; Equipment</t>
  </si>
  <si>
    <t>Street Cleaning machine (Glutton)</t>
  </si>
  <si>
    <t>Wiltshire Towns Programme</t>
  </si>
  <si>
    <t>2025-26</t>
  </si>
  <si>
    <t>2026-27</t>
  </si>
  <si>
    <t>Estimated expenditure for remainder 2025/26</t>
  </si>
  <si>
    <t>Revised reserves @ 1.12.25</t>
  </si>
  <si>
    <t>Difference at 31.3.26</t>
  </si>
  <si>
    <t>Budget 2026/27</t>
  </si>
  <si>
    <t>Actual expenditure 1.12.25 - 31.3.26</t>
  </si>
  <si>
    <t>END OF YEAR BUDGET/EXPENDITURE REPORT at 31.3.26</t>
  </si>
  <si>
    <t>Refunds/underpayments</t>
  </si>
  <si>
    <t>Creditors 2025/26</t>
  </si>
  <si>
    <t>Actual Reserves @ 31.3.26</t>
  </si>
  <si>
    <t>Revised Reserves @ 1.4.26 (Long Term Reserves &amp; Contingencies)</t>
  </si>
  <si>
    <t>INCOME</t>
  </si>
  <si>
    <t>Estimated Income</t>
  </si>
  <si>
    <t xml:space="preserve">Received between </t>
  </si>
  <si>
    <t>Received since 1.4.24</t>
  </si>
  <si>
    <t>O/S Debts</t>
  </si>
  <si>
    <t>Write off</t>
  </si>
  <si>
    <t>ADMINISTRATION</t>
  </si>
  <si>
    <t>Overpayments, insurance claims etc</t>
  </si>
  <si>
    <t>Refunds</t>
  </si>
  <si>
    <t>Band Hut rent</t>
  </si>
  <si>
    <t>Burial fees &amp; charges</t>
  </si>
  <si>
    <t>CIL receipts</t>
  </si>
  <si>
    <t>FLORAL SPONSORS</t>
  </si>
  <si>
    <t>FOREST DEER LEAZES</t>
  </si>
  <si>
    <t>GRANTS &amp; DONATIONS</t>
  </si>
  <si>
    <t>Private donation</t>
  </si>
  <si>
    <t>Seats &amp; Benches</t>
  </si>
  <si>
    <t>Mere Dental Practice</t>
  </si>
  <si>
    <t>Cricket Club reimbursements</t>
  </si>
  <si>
    <t>Football Club reimbursements</t>
  </si>
  <si>
    <t>Bowling Club reimbursements</t>
  </si>
  <si>
    <t>Maintenance charges for Recreation Ground</t>
  </si>
  <si>
    <t>Wiltshire Towns Programme 24-25</t>
  </si>
  <si>
    <t>Mere Parochial Church Council</t>
  </si>
  <si>
    <t>Donation towards use of AYP</t>
  </si>
  <si>
    <t>HLS Scheme (Natural England)</t>
  </si>
  <si>
    <t>Capital Works grant</t>
  </si>
  <si>
    <t>Annual payment</t>
  </si>
  <si>
    <t>INTEREST</t>
  </si>
  <si>
    <t>POLICY R2/SECTION 106</t>
  </si>
  <si>
    <t>PRECEPT</t>
  </si>
  <si>
    <t>RECREATION GRD. CHARITY</t>
  </si>
  <si>
    <t>Youth Club</t>
  </si>
  <si>
    <t>Tennis Courts</t>
  </si>
  <si>
    <t>SALE OF ASSETS</t>
  </si>
  <si>
    <t>SPORTS GROUPS</t>
  </si>
  <si>
    <t>Archery (Club 1)</t>
  </si>
  <si>
    <t>Archery (Club 2)</t>
  </si>
  <si>
    <t>Bowling</t>
  </si>
  <si>
    <t>Cricket</t>
  </si>
  <si>
    <t>Football (Adult)</t>
  </si>
  <si>
    <t>Football (Youth)</t>
  </si>
  <si>
    <t>Vat repayment</t>
  </si>
  <si>
    <t>1.12.25 - 31.3.26</t>
  </si>
  <si>
    <t>Mere L. H. Trust (for public toilets)</t>
  </si>
  <si>
    <t>Mere CoT towards solar panels</t>
  </si>
  <si>
    <t>Debtors 2025/26</t>
  </si>
  <si>
    <t>Estimated income for 2026/27</t>
  </si>
  <si>
    <t>MERE PEACE MEMORIAL SPORTS &amp; RECREATION GROUND CHARITY</t>
  </si>
  <si>
    <t xml:space="preserve">Income </t>
  </si>
  <si>
    <t>Mere Tennis Club</t>
  </si>
  <si>
    <t xml:space="preserve">Adult football contribution </t>
  </si>
  <si>
    <t>Expenditure</t>
  </si>
  <si>
    <t>Administration (excluding bank charges, audit fees, legal, subs etc)</t>
  </si>
  <si>
    <t>Capital Purchase</t>
  </si>
  <si>
    <t>Grounds Expenses/sundries</t>
  </si>
  <si>
    <t>Grounds Machinery</t>
  </si>
  <si>
    <t>Health &amp; Safety (PPE)</t>
  </si>
  <si>
    <t>Payroll (excluding street &amp; toilet cleaning,)</t>
  </si>
  <si>
    <t>Litter &amp; waste removal</t>
  </si>
  <si>
    <t>Play Equipment safety inspeciton</t>
  </si>
  <si>
    <t>Specific expenses relating to Recreation Ground</t>
  </si>
  <si>
    <t>repairs to fences &amp; gates</t>
  </si>
  <si>
    <t>Signage &amp; security</t>
  </si>
  <si>
    <t>Play equipment repairs</t>
  </si>
  <si>
    <t>Tree work</t>
  </si>
  <si>
    <t>Total</t>
  </si>
  <si>
    <t>The net figure owed to the Town Council by the Recreation Ground is</t>
  </si>
  <si>
    <t>in order to cover this invoice!</t>
  </si>
  <si>
    <t>SUMMARY 2025/26</t>
  </si>
  <si>
    <t>Proportion of labour costs calculated from timesheets: 6.019%</t>
  </si>
  <si>
    <t>Capital Purchase Trimax Roller Mower @ 50%</t>
  </si>
  <si>
    <t>Youth Club (inspections, surveyhs &amp; legal fees for lease)</t>
  </si>
  <si>
    <t>Therefore the Town Council will need to donate £15500 to the Recreation Ground Charity</t>
  </si>
  <si>
    <t>CASH BOOK SUMMARY</t>
  </si>
  <si>
    <t xml:space="preserve">BUDGET/EXPENDITURE SUMMARY </t>
  </si>
  <si>
    <t>National Savings Account</t>
  </si>
  <si>
    <t>Add total receipts</t>
  </si>
  <si>
    <t>CCLA - Public Sector Deposit Fund</t>
  </si>
  <si>
    <t>less creditors</t>
  </si>
  <si>
    <t>Deduct total payments</t>
  </si>
  <si>
    <t>Deposit account</t>
  </si>
  <si>
    <t>General Account</t>
  </si>
  <si>
    <t>Imprest Account</t>
  </si>
  <si>
    <t xml:space="preserve">less balance of S.106 money </t>
  </si>
  <si>
    <t xml:space="preserve">Closing balance </t>
  </si>
  <si>
    <t xml:space="preserve">Overall surplus/deficit </t>
  </si>
  <si>
    <t>Summary at 31.3.26</t>
  </si>
  <si>
    <t>Opening balance at 1.4.25</t>
  </si>
  <si>
    <t>BALANCES IN BANK ACCOUNTS AT 31.3.26</t>
  </si>
  <si>
    <t>Net balance at 31.3.26</t>
  </si>
  <si>
    <t>Balance at 31.3.26</t>
  </si>
  <si>
    <t>less revised reserves @ 1.4.26</t>
  </si>
  <si>
    <t>add 2025/26 debtors</t>
  </si>
  <si>
    <t>write off bad debts 25/26</t>
  </si>
  <si>
    <t>less Wiltshire Towns Programme Funds unspen t</t>
  </si>
  <si>
    <t>surplus/deficit for 2025/26</t>
  </si>
  <si>
    <t>Add 2026/27 estimated income</t>
  </si>
  <si>
    <t>Less budgeted expenses for 2026/27</t>
  </si>
  <si>
    <r>
      <rPr>
        <b/>
        <sz val="8"/>
        <color indexed="8"/>
        <rFont val="Calibri"/>
        <family val="2"/>
      </rPr>
      <t>CAR PARKS (Sponsorship)</t>
    </r>
    <r>
      <rPr>
        <sz val="8"/>
        <color indexed="8"/>
        <rFont val="Calibri"/>
        <family val="2"/>
      </rPr>
      <t xml:space="preserve"> </t>
    </r>
  </si>
  <si>
    <t>S.106 Summary</t>
  </si>
  <si>
    <t>Section 106 Summary at 30.9.25</t>
  </si>
  <si>
    <t>Receipts</t>
  </si>
  <si>
    <t>Expenses</t>
  </si>
  <si>
    <t>21.5.21</t>
  </si>
  <si>
    <t xml:space="preserve">Receipt for Phase 1 of the Woodlands Road Development </t>
  </si>
  <si>
    <t>2022/23</t>
  </si>
  <si>
    <t>Walnut Road Play Area</t>
  </si>
  <si>
    <t>30.5.23</t>
  </si>
  <si>
    <t>Receipt for Phase 2 of the Woodlans Road Development</t>
  </si>
  <si>
    <t>10/23 - 10/24</t>
  </si>
  <si>
    <t>Lordsmead Footpath Improvement Project</t>
  </si>
  <si>
    <t>23/24</t>
  </si>
  <si>
    <t>24/25</t>
  </si>
  <si>
    <t>Total receipts</t>
  </si>
  <si>
    <t>Total net expenditure</t>
  </si>
  <si>
    <t>Investment income from CCLA £150k) from 31.3.25 to 30.9.25</t>
  </si>
  <si>
    <t xml:space="preserve">Interest on remaining S106 funds (£81k) 182 days @ </t>
  </si>
  <si>
    <t>I have used the last approved summary dated 30.9.26 and updated this by adding interest for the period 1.10.25 - 31.3.26</t>
  </si>
  <si>
    <t>Investment Income from CCLA £150k) from 1.10.25 - 31.3.26</t>
  </si>
  <si>
    <t>Refund from Southern Electric Power Distribution (charged too much for connection)</t>
  </si>
  <si>
    <t>25/26</t>
  </si>
  <si>
    <t>Interest on remaining S106 funds (£81k) 1.10.25 - 30.11.25 (61 days @ 1%)</t>
  </si>
  <si>
    <t>Interest on remaining S106 funds (£78k) 1.12.25 - 31.3.26 (120 days @ 1%)</t>
  </si>
  <si>
    <t>Interest  on Section 106 Summary at 31.3.26</t>
  </si>
  <si>
    <t>31.3.26</t>
  </si>
  <si>
    <t>Interest as shown in summary below</t>
  </si>
  <si>
    <t>Less total net expenditure</t>
  </si>
  <si>
    <t>Balance remaining</t>
  </si>
  <si>
    <t>Total interest for year</t>
  </si>
  <si>
    <t>Wiltshire Towns Programme income/expenditure summary</t>
  </si>
  <si>
    <t>Income</t>
  </si>
  <si>
    <t xml:space="preserve">Expenditure </t>
  </si>
  <si>
    <t>19.3.25</t>
  </si>
  <si>
    <t xml:space="preserve">Grant for </t>
  </si>
  <si>
    <t>2025/26</t>
  </si>
  <si>
    <t>Printing costs (Neville Dean (Dean Press)</t>
  </si>
  <si>
    <t>30.5.25</t>
  </si>
  <si>
    <t>2026/27</t>
  </si>
  <si>
    <t>Halloween Event</t>
  </si>
  <si>
    <t>Roger's time during 25/26 year</t>
  </si>
  <si>
    <t>Total Income</t>
  </si>
  <si>
    <t>Total expenditure</t>
  </si>
  <si>
    <t>Balance available at year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</si>
</sst>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8"/>
      <name val="Aptos Narrow"/>
      <family val="2"/>
      <scheme val="minor"/>
    </font>
    <font>
      <sz val="8"/>
      <color theme="1"/>
      <name val="Arial Narrow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8"/>
      <color theme="1"/>
      <name val="Arial Narrow"/>
      <family val="2"/>
    </font>
    <font>
      <b/>
      <i/>
      <u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2" fontId="6" fillId="0" borderId="0" xfId="0" applyNumberFormat="1" applyFont="1"/>
    <xf numFmtId="0" fontId="0" fillId="0" borderId="0" xfId="0" applyAlignment="1">
      <alignment wrapText="1"/>
    </xf>
    <xf numFmtId="0" fontId="6" fillId="0" borderId="0" xfId="0" applyFont="1"/>
    <xf numFmtId="2" fontId="3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0" fontId="3" fillId="3" borderId="13" xfId="0" applyFont="1" applyFill="1" applyBorder="1"/>
    <xf numFmtId="0" fontId="11" fillId="0" borderId="0" xfId="0" applyFont="1"/>
    <xf numFmtId="0" fontId="6" fillId="0" borderId="16" xfId="0" applyFont="1" applyBorder="1"/>
    <xf numFmtId="0" fontId="6" fillId="0" borderId="17" xfId="0" applyFont="1" applyBorder="1"/>
    <xf numFmtId="2" fontId="6" fillId="0" borderId="17" xfId="0" applyNumberFormat="1" applyFont="1" applyBorder="1"/>
    <xf numFmtId="0" fontId="0" fillId="0" borderId="17" xfId="0" applyBorder="1"/>
    <xf numFmtId="0" fontId="6" fillId="0" borderId="18" xfId="0" applyFont="1" applyBorder="1"/>
    <xf numFmtId="2" fontId="0" fillId="0" borderId="17" xfId="0" applyNumberFormat="1" applyBorder="1"/>
    <xf numFmtId="0" fontId="0" fillId="0" borderId="18" xfId="0" applyBorder="1"/>
    <xf numFmtId="2" fontId="0" fillId="0" borderId="19" xfId="0" applyNumberFormat="1" applyBorder="1"/>
    <xf numFmtId="0" fontId="6" fillId="0" borderId="20" xfId="0" applyFont="1" applyBorder="1"/>
    <xf numFmtId="2" fontId="0" fillId="4" borderId="19" xfId="0" applyNumberFormat="1" applyFill="1" applyBorder="1"/>
    <xf numFmtId="2" fontId="0" fillId="4" borderId="17" xfId="0" applyNumberFormat="1" applyFill="1" applyBorder="1"/>
    <xf numFmtId="0" fontId="10" fillId="0" borderId="2" xfId="0" applyFont="1" applyBorder="1"/>
    <xf numFmtId="0" fontId="10" fillId="0" borderId="3" xfId="0" applyFont="1" applyBorder="1"/>
    <xf numFmtId="0" fontId="10" fillId="6" borderId="2" xfId="0" applyFont="1" applyFill="1" applyBorder="1"/>
    <xf numFmtId="0" fontId="10" fillId="6" borderId="5" xfId="0" applyFont="1" applyFill="1" applyBorder="1" applyAlignment="1">
      <alignment wrapText="1"/>
    </xf>
    <xf numFmtId="0" fontId="10" fillId="4" borderId="5" xfId="0" applyFont="1" applyFill="1" applyBorder="1" applyAlignment="1">
      <alignment wrapText="1"/>
    </xf>
    <xf numFmtId="2" fontId="10" fillId="4" borderId="5" xfId="0" applyNumberFormat="1" applyFont="1" applyFill="1" applyBorder="1"/>
    <xf numFmtId="0" fontId="10" fillId="0" borderId="0" xfId="0" applyFont="1"/>
    <xf numFmtId="2" fontId="12" fillId="0" borderId="6" xfId="0" applyNumberFormat="1" applyFont="1" applyBorder="1"/>
    <xf numFmtId="2" fontId="12" fillId="4" borderId="6" xfId="0" applyNumberFormat="1" applyFont="1" applyFill="1" applyBorder="1"/>
    <xf numFmtId="2" fontId="13" fillId="4" borderId="6" xfId="0" applyNumberFormat="1" applyFont="1" applyFill="1" applyBorder="1"/>
    <xf numFmtId="0" fontId="13" fillId="0" borderId="0" xfId="0" applyFont="1"/>
    <xf numFmtId="2" fontId="13" fillId="0" borderId="6" xfId="0" applyNumberFormat="1" applyFont="1" applyBorder="1"/>
    <xf numFmtId="2" fontId="12" fillId="5" borderId="6" xfId="0" applyNumberFormat="1" applyFont="1" applyFill="1" applyBorder="1"/>
    <xf numFmtId="2" fontId="14" fillId="4" borderId="6" xfId="0" applyNumberFormat="1" applyFont="1" applyFill="1" applyBorder="1"/>
    <xf numFmtId="0" fontId="13" fillId="0" borderId="6" xfId="0" applyFont="1" applyBorder="1"/>
    <xf numFmtId="0" fontId="13" fillId="3" borderId="0" xfId="0" applyFont="1" applyFill="1"/>
    <xf numFmtId="2" fontId="12" fillId="3" borderId="6" xfId="0" applyNumberFormat="1" applyFont="1" applyFill="1" applyBorder="1"/>
    <xf numFmtId="2" fontId="15" fillId="3" borderId="6" xfId="0" applyNumberFormat="1" applyFont="1" applyFill="1" applyBorder="1"/>
    <xf numFmtId="2" fontId="13" fillId="3" borderId="6" xfId="0" applyNumberFormat="1" applyFont="1" applyFill="1" applyBorder="1"/>
    <xf numFmtId="2" fontId="15" fillId="0" borderId="6" xfId="0" applyNumberFormat="1" applyFont="1" applyBorder="1"/>
    <xf numFmtId="0" fontId="13" fillId="3" borderId="6" xfId="0" applyFont="1" applyFill="1" applyBorder="1"/>
    <xf numFmtId="0" fontId="15" fillId="0" borderId="0" xfId="0" applyFont="1"/>
    <xf numFmtId="0" fontId="15" fillId="3" borderId="0" xfId="0" applyFont="1" applyFill="1"/>
    <xf numFmtId="0" fontId="13" fillId="4" borderId="6" xfId="0" applyFont="1" applyFill="1" applyBorder="1"/>
    <xf numFmtId="0" fontId="10" fillId="0" borderId="0" xfId="0" applyFont="1" applyAlignment="1">
      <alignment wrapText="1"/>
    </xf>
    <xf numFmtId="0" fontId="10" fillId="3" borderId="0" xfId="0" applyFont="1" applyFill="1"/>
    <xf numFmtId="0" fontId="13" fillId="0" borderId="0" xfId="0" applyFont="1" applyAlignment="1">
      <alignment wrapText="1"/>
    </xf>
    <xf numFmtId="2" fontId="12" fillId="0" borderId="0" xfId="0" applyNumberFormat="1" applyFont="1"/>
    <xf numFmtId="2" fontId="12" fillId="3" borderId="0" xfId="0" applyNumberFormat="1" applyFont="1" applyFill="1"/>
    <xf numFmtId="0" fontId="12" fillId="0" borderId="21" xfId="1" applyFont="1" applyFill="1" applyBorder="1"/>
    <xf numFmtId="0" fontId="12" fillId="0" borderId="0" xfId="0" applyFont="1"/>
    <xf numFmtId="0" fontId="13" fillId="4" borderId="23" xfId="0" applyFont="1" applyFill="1" applyBorder="1"/>
    <xf numFmtId="2" fontId="13" fillId="4" borderId="23" xfId="0" applyNumberFormat="1" applyFont="1" applyFill="1" applyBorder="1"/>
    <xf numFmtId="2" fontId="13" fillId="0" borderId="5" xfId="0" applyNumberFormat="1" applyFont="1" applyBorder="1"/>
    <xf numFmtId="2" fontId="13" fillId="4" borderId="4" xfId="0" applyNumberFormat="1" applyFont="1" applyFill="1" applyBorder="1"/>
    <xf numFmtId="0" fontId="5" fillId="0" borderId="8" xfId="0" applyFont="1" applyBorder="1"/>
    <xf numFmtId="0" fontId="5" fillId="0" borderId="11" xfId="0" applyFont="1" applyBorder="1"/>
    <xf numFmtId="0" fontId="0" fillId="0" borderId="11" xfId="0" applyBorder="1"/>
    <xf numFmtId="0" fontId="0" fillId="0" borderId="9" xfId="0" applyBorder="1"/>
    <xf numFmtId="0" fontId="5" fillId="0" borderId="24" xfId="0" applyFont="1" applyBorder="1"/>
    <xf numFmtId="0" fontId="0" fillId="0" borderId="22" xfId="0" applyBorder="1"/>
    <xf numFmtId="0" fontId="0" fillId="0" borderId="24" xfId="0" applyBorder="1"/>
    <xf numFmtId="0" fontId="3" fillId="3" borderId="24" xfId="0" applyFont="1" applyFill="1" applyBorder="1"/>
    <xf numFmtId="0" fontId="0" fillId="3" borderId="0" xfId="0" applyFill="1"/>
    <xf numFmtId="9" fontId="0" fillId="0" borderId="0" xfId="0" applyNumberFormat="1"/>
    <xf numFmtId="10" fontId="0" fillId="0" borderId="0" xfId="0" applyNumberFormat="1"/>
    <xf numFmtId="0" fontId="3" fillId="3" borderId="25" xfId="0" applyFont="1" applyFill="1" applyBorder="1"/>
    <xf numFmtId="0" fontId="3" fillId="3" borderId="26" xfId="0" applyFont="1" applyFill="1" applyBorder="1"/>
    <xf numFmtId="0" fontId="0" fillId="0" borderId="27" xfId="0" applyBorder="1"/>
    <xf numFmtId="0" fontId="0" fillId="0" borderId="28" xfId="0" applyBorder="1"/>
    <xf numFmtId="0" fontId="0" fillId="0" borderId="7" xfId="0" applyBorder="1"/>
    <xf numFmtId="0" fontId="0" fillId="3" borderId="22" xfId="0" applyFill="1" applyBorder="1"/>
    <xf numFmtId="0" fontId="9" fillId="3" borderId="14" xfId="0" applyFont="1" applyFill="1" applyBorder="1"/>
    <xf numFmtId="0" fontId="9" fillId="3" borderId="15" xfId="0" applyFont="1" applyFill="1" applyBorder="1"/>
    <xf numFmtId="0" fontId="3" fillId="3" borderId="15" xfId="0" applyFont="1" applyFill="1" applyBorder="1"/>
    <xf numFmtId="2" fontId="9" fillId="3" borderId="15" xfId="0" applyNumberFormat="1" applyFont="1" applyFill="1" applyBorder="1"/>
    <xf numFmtId="2" fontId="3" fillId="3" borderId="15" xfId="0" applyNumberFormat="1" applyFont="1" applyFill="1" applyBorder="1"/>
    <xf numFmtId="0" fontId="6" fillId="0" borderId="30" xfId="0" applyFont="1" applyBorder="1"/>
    <xf numFmtId="0" fontId="6" fillId="0" borderId="31" xfId="0" applyFont="1" applyBorder="1"/>
    <xf numFmtId="0" fontId="6" fillId="0" borderId="12" xfId="0" applyFont="1" applyBorder="1"/>
    <xf numFmtId="0" fontId="9" fillId="3" borderId="29" xfId="0" applyFont="1" applyFill="1" applyBorder="1"/>
    <xf numFmtId="0" fontId="9" fillId="3" borderId="30" xfId="0" applyFont="1" applyFill="1" applyBorder="1"/>
    <xf numFmtId="0" fontId="9" fillId="3" borderId="32" xfId="0" applyFont="1" applyFill="1" applyBorder="1"/>
    <xf numFmtId="0" fontId="9" fillId="3" borderId="20" xfId="0" applyFont="1" applyFill="1" applyBorder="1"/>
    <xf numFmtId="0" fontId="10" fillId="7" borderId="10" xfId="0" applyFont="1" applyFill="1" applyBorder="1"/>
    <xf numFmtId="0" fontId="10" fillId="7" borderId="0" xfId="0" applyFont="1" applyFill="1" applyAlignment="1">
      <alignment wrapText="1"/>
    </xf>
    <xf numFmtId="0" fontId="10" fillId="7" borderId="12" xfId="0" applyFont="1" applyFill="1" applyBorder="1"/>
    <xf numFmtId="0" fontId="16" fillId="3" borderId="0" xfId="0" applyFont="1" applyFill="1"/>
    <xf numFmtId="0" fontId="17" fillId="0" borderId="0" xfId="0" applyFont="1"/>
    <xf numFmtId="0" fontId="19" fillId="3" borderId="0" xfId="0" applyFont="1" applyFill="1"/>
    <xf numFmtId="0" fontId="10" fillId="7" borderId="33" xfId="0" applyFont="1" applyFill="1" applyBorder="1" applyAlignment="1">
      <alignment wrapText="1"/>
    </xf>
    <xf numFmtId="0" fontId="10" fillId="7" borderId="34" xfId="0" applyFont="1" applyFill="1" applyBorder="1" applyAlignment="1">
      <alignment wrapText="1"/>
    </xf>
    <xf numFmtId="2" fontId="10" fillId="0" borderId="6" xfId="0" applyNumberFormat="1" applyFont="1" applyBorder="1" applyAlignment="1">
      <alignment wrapText="1"/>
    </xf>
    <xf numFmtId="2" fontId="10" fillId="0" borderId="6" xfId="0" applyNumberFormat="1" applyFont="1" applyBorder="1"/>
    <xf numFmtId="2" fontId="16" fillId="3" borderId="6" xfId="0" applyNumberFormat="1" applyFont="1" applyFill="1" applyBorder="1"/>
    <xf numFmtId="2" fontId="16" fillId="0" borderId="6" xfId="0" applyNumberFormat="1" applyFont="1" applyBorder="1"/>
    <xf numFmtId="2" fontId="10" fillId="3" borderId="6" xfId="0" applyNumberFormat="1" applyFont="1" applyFill="1" applyBorder="1"/>
    <xf numFmtId="2" fontId="19" fillId="0" borderId="6" xfId="0" applyNumberFormat="1" applyFont="1" applyBorder="1"/>
    <xf numFmtId="2" fontId="12" fillId="0" borderId="6" xfId="0" applyNumberFormat="1" applyFont="1" applyBorder="1" applyAlignment="1">
      <alignment wrapText="1"/>
    </xf>
    <xf numFmtId="2" fontId="13" fillId="0" borderId="6" xfId="0" applyNumberFormat="1" applyFont="1" applyBorder="1" applyAlignment="1">
      <alignment wrapText="1"/>
    </xf>
    <xf numFmtId="0" fontId="10" fillId="7" borderId="35" xfId="0" applyFont="1" applyFill="1" applyBorder="1" applyAlignment="1">
      <alignment wrapText="1"/>
    </xf>
    <xf numFmtId="0" fontId="3" fillId="7" borderId="33" xfId="0" applyFont="1" applyFill="1" applyBorder="1"/>
    <xf numFmtId="0" fontId="0" fillId="7" borderId="11" xfId="0" applyFill="1" applyBorder="1"/>
    <xf numFmtId="0" fontId="0" fillId="7" borderId="33" xfId="0" applyFill="1" applyBorder="1"/>
    <xf numFmtId="0" fontId="0" fillId="7" borderId="9" xfId="0" applyFill="1" applyBorder="1"/>
    <xf numFmtId="0" fontId="0" fillId="0" borderId="6" xfId="0" applyBorder="1" applyAlignment="1">
      <alignment wrapText="1"/>
    </xf>
    <xf numFmtId="2" fontId="0" fillId="0" borderId="6" xfId="0" applyNumberFormat="1" applyBorder="1" applyAlignment="1">
      <alignment wrapText="1"/>
    </xf>
    <xf numFmtId="2" fontId="0" fillId="0" borderId="22" xfId="0" applyNumberForma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  <xf numFmtId="2" fontId="3" fillId="0" borderId="5" xfId="0" applyNumberFormat="1" applyFont="1" applyBorder="1" applyAlignment="1">
      <alignment wrapText="1"/>
    </xf>
    <xf numFmtId="2" fontId="3" fillId="0" borderId="7" xfId="0" applyNumberFormat="1" applyFont="1" applyBorder="1" applyAlignment="1">
      <alignment wrapText="1"/>
    </xf>
    <xf numFmtId="2" fontId="0" fillId="0" borderId="0" xfId="0" applyNumberFormat="1" applyAlignment="1">
      <alignment wrapText="1"/>
    </xf>
    <xf numFmtId="0" fontId="20" fillId="0" borderId="0" xfId="0" applyFont="1"/>
    <xf numFmtId="0" fontId="3" fillId="0" borderId="13" xfId="0" applyFont="1" applyBorder="1" applyAlignment="1">
      <alignment wrapText="1"/>
    </xf>
    <xf numFmtId="2" fontId="3" fillId="0" borderId="13" xfId="0" applyNumberFormat="1" applyFont="1" applyBorder="1" applyAlignment="1">
      <alignment wrapText="1"/>
    </xf>
    <xf numFmtId="0" fontId="0" fillId="4" borderId="0" xfId="0" applyFill="1" applyAlignment="1">
      <alignment wrapText="1"/>
    </xf>
    <xf numFmtId="2" fontId="0" fillId="4" borderId="0" xfId="0" applyNumberFormat="1" applyFill="1" applyAlignment="1">
      <alignment wrapText="1"/>
    </xf>
    <xf numFmtId="0" fontId="3" fillId="4" borderId="36" xfId="0" applyFont="1" applyFill="1" applyBorder="1"/>
    <xf numFmtId="2" fontId="3" fillId="4" borderId="36" xfId="0" applyNumberFormat="1" applyFont="1" applyFill="1" applyBorder="1"/>
    <xf numFmtId="0" fontId="0" fillId="0" borderId="4" xfId="0" applyBorder="1"/>
    <xf numFmtId="0" fontId="0" fillId="0" borderId="8" xfId="0" applyBorder="1"/>
    <xf numFmtId="0" fontId="3" fillId="0" borderId="0" xfId="0" applyFont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856CC-5B90-4D7E-8584-7E2D3F995E90}">
  <sheetPr>
    <pageSetUpPr fitToPage="1"/>
  </sheetPr>
  <dimension ref="A1:J333"/>
  <sheetViews>
    <sheetView view="pageLayout" topLeftCell="A326" zoomScaleNormal="100" workbookViewId="0">
      <selection activeCell="F334" sqref="F334"/>
    </sheetView>
  </sheetViews>
  <sheetFormatPr defaultRowHeight="15" x14ac:dyDescent="0.25"/>
  <cols>
    <col min="1" max="1" width="30.7109375" customWidth="1"/>
    <col min="2" max="9" width="13.7109375" customWidth="1"/>
    <col min="10" max="10" width="8.42578125" customWidth="1"/>
  </cols>
  <sheetData>
    <row r="1" spans="1:10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21" x14ac:dyDescent="0.35">
      <c r="A2" s="1" t="s">
        <v>267</v>
      </c>
      <c r="B2" s="1"/>
      <c r="C2" s="1"/>
      <c r="D2" s="1"/>
      <c r="E2" s="1"/>
      <c r="F2" s="1"/>
      <c r="G2" s="1"/>
      <c r="H2" s="1"/>
      <c r="I2" s="2"/>
      <c r="J2" s="2"/>
    </row>
    <row r="3" spans="1:10" ht="21" x14ac:dyDescent="0.35">
      <c r="A3" s="1"/>
      <c r="B3" s="1"/>
      <c r="C3" s="1"/>
      <c r="D3" s="1"/>
      <c r="E3" s="1"/>
      <c r="F3" s="1"/>
      <c r="G3" s="1"/>
      <c r="H3" s="1"/>
      <c r="I3" s="2"/>
      <c r="J3" s="2"/>
    </row>
    <row r="4" spans="1:10" ht="21" x14ac:dyDescent="0.35">
      <c r="A4" s="1"/>
      <c r="B4" s="22" t="s">
        <v>1</v>
      </c>
      <c r="C4" s="23"/>
      <c r="D4" s="1"/>
      <c r="E4" s="1"/>
      <c r="F4" s="1"/>
      <c r="G4" s="1"/>
      <c r="H4" s="1"/>
      <c r="I4" s="2"/>
      <c r="J4" s="2"/>
    </row>
    <row r="5" spans="1:10" ht="45.75" x14ac:dyDescent="0.25">
      <c r="A5" s="24" t="s">
        <v>2</v>
      </c>
      <c r="B5" s="25" t="s">
        <v>262</v>
      </c>
      <c r="C5" s="25" t="s">
        <v>263</v>
      </c>
      <c r="D5" s="25" t="s">
        <v>266</v>
      </c>
      <c r="E5" s="25" t="s">
        <v>264</v>
      </c>
      <c r="F5" s="25" t="s">
        <v>269</v>
      </c>
      <c r="G5" s="25" t="s">
        <v>270</v>
      </c>
      <c r="H5" s="26" t="s">
        <v>271</v>
      </c>
      <c r="I5" s="27" t="s">
        <v>265</v>
      </c>
      <c r="J5" s="6"/>
    </row>
    <row r="6" spans="1:10" x14ac:dyDescent="0.25">
      <c r="A6" s="28" t="s">
        <v>3</v>
      </c>
      <c r="B6" s="29"/>
      <c r="C6" s="29"/>
      <c r="D6" s="29"/>
      <c r="E6" s="29"/>
      <c r="F6" s="29"/>
      <c r="G6" s="29"/>
      <c r="H6" s="30"/>
      <c r="I6" s="31"/>
      <c r="J6" s="7"/>
    </row>
    <row r="7" spans="1:10" x14ac:dyDescent="0.25">
      <c r="A7" s="32" t="s">
        <v>4</v>
      </c>
      <c r="B7" s="29">
        <v>0</v>
      </c>
      <c r="C7" s="29">
        <v>150</v>
      </c>
      <c r="D7" s="29"/>
      <c r="E7" s="29">
        <f>SUM(C7-D7)</f>
        <v>150</v>
      </c>
      <c r="F7" s="29"/>
      <c r="G7" s="29">
        <f t="shared" ref="G7:G26" si="0">SUM(E7-F7)</f>
        <v>150</v>
      </c>
      <c r="H7" s="30">
        <v>150</v>
      </c>
      <c r="I7" s="31">
        <v>0</v>
      </c>
      <c r="J7" s="7"/>
    </row>
    <row r="8" spans="1:10" x14ac:dyDescent="0.25">
      <c r="A8" s="32" t="s">
        <v>268</v>
      </c>
      <c r="B8" s="29"/>
      <c r="C8" s="29"/>
      <c r="D8" s="29">
        <v>120</v>
      </c>
      <c r="E8" s="29">
        <f t="shared" ref="E8:E71" si="1">SUM(C8-D8)</f>
        <v>-120</v>
      </c>
      <c r="F8" s="29">
        <v>25.85</v>
      </c>
      <c r="G8" s="29">
        <f t="shared" si="0"/>
        <v>-145.85</v>
      </c>
      <c r="H8" s="30">
        <v>0</v>
      </c>
      <c r="I8" s="31">
        <v>0</v>
      </c>
      <c r="J8" s="7"/>
    </row>
    <row r="9" spans="1:10" x14ac:dyDescent="0.25">
      <c r="A9" s="32" t="s">
        <v>224</v>
      </c>
      <c r="B9" s="29">
        <v>0</v>
      </c>
      <c r="C9" s="29">
        <v>0</v>
      </c>
      <c r="D9" s="29"/>
      <c r="E9" s="29">
        <f t="shared" si="1"/>
        <v>0</v>
      </c>
      <c r="F9" s="29"/>
      <c r="G9" s="29">
        <f t="shared" si="0"/>
        <v>0</v>
      </c>
      <c r="H9" s="30">
        <v>0</v>
      </c>
      <c r="I9" s="31">
        <v>1500</v>
      </c>
      <c r="J9" s="7"/>
    </row>
    <row r="10" spans="1:10" x14ac:dyDescent="0.25">
      <c r="A10" s="32" t="s">
        <v>5</v>
      </c>
      <c r="B10" s="29">
        <v>200</v>
      </c>
      <c r="C10" s="29">
        <v>200</v>
      </c>
      <c r="D10" s="29">
        <v>77.209999999999994</v>
      </c>
      <c r="E10" s="29">
        <f t="shared" si="1"/>
        <v>122.79</v>
      </c>
      <c r="F10" s="29"/>
      <c r="G10" s="29">
        <f t="shared" si="0"/>
        <v>122.79</v>
      </c>
      <c r="H10" s="30">
        <v>125</v>
      </c>
      <c r="I10" s="31">
        <v>300</v>
      </c>
      <c r="J10" s="7"/>
    </row>
    <row r="11" spans="1:10" x14ac:dyDescent="0.25">
      <c r="A11" s="32" t="s">
        <v>6</v>
      </c>
      <c r="B11" s="29">
        <v>0</v>
      </c>
      <c r="C11" s="29">
        <v>50</v>
      </c>
      <c r="D11" s="29"/>
      <c r="E11" s="29">
        <f t="shared" si="1"/>
        <v>50</v>
      </c>
      <c r="F11" s="29"/>
      <c r="G11" s="29">
        <f t="shared" si="0"/>
        <v>50</v>
      </c>
      <c r="H11" s="30">
        <v>50</v>
      </c>
      <c r="I11" s="31">
        <v>50</v>
      </c>
      <c r="J11" s="7"/>
    </row>
    <row r="12" spans="1:10" x14ac:dyDescent="0.25">
      <c r="A12" s="32" t="s">
        <v>7</v>
      </c>
      <c r="B12" s="29"/>
      <c r="C12" s="29">
        <v>400</v>
      </c>
      <c r="D12" s="29"/>
      <c r="E12" s="29">
        <f t="shared" si="1"/>
        <v>400</v>
      </c>
      <c r="F12" s="29"/>
      <c r="G12" s="29">
        <f t="shared" si="0"/>
        <v>400</v>
      </c>
      <c r="H12" s="30">
        <v>400</v>
      </c>
      <c r="I12" s="31">
        <v>6500</v>
      </c>
      <c r="J12" s="7"/>
    </row>
    <row r="13" spans="1:10" x14ac:dyDescent="0.25">
      <c r="A13" s="32" t="s">
        <v>8</v>
      </c>
      <c r="B13" s="29">
        <v>1500</v>
      </c>
      <c r="C13" s="29">
        <v>1500</v>
      </c>
      <c r="D13" s="29">
        <v>1798</v>
      </c>
      <c r="E13" s="29">
        <f t="shared" si="1"/>
        <v>-298</v>
      </c>
      <c r="F13" s="29"/>
      <c r="G13" s="29">
        <f t="shared" si="0"/>
        <v>-298</v>
      </c>
      <c r="H13" s="30">
        <v>0</v>
      </c>
      <c r="I13" s="31">
        <v>500</v>
      </c>
      <c r="J13" s="7"/>
    </row>
    <row r="14" spans="1:10" x14ac:dyDescent="0.25">
      <c r="A14" s="32" t="s">
        <v>225</v>
      </c>
      <c r="B14" s="33">
        <v>400</v>
      </c>
      <c r="C14" s="29">
        <v>400</v>
      </c>
      <c r="D14" s="29">
        <v>432.19</v>
      </c>
      <c r="E14" s="29">
        <f t="shared" si="1"/>
        <v>-32.19</v>
      </c>
      <c r="F14" s="29"/>
      <c r="G14" s="29">
        <f t="shared" si="0"/>
        <v>-32.19</v>
      </c>
      <c r="H14" s="30">
        <v>0</v>
      </c>
      <c r="I14" s="31">
        <v>1500</v>
      </c>
      <c r="J14" s="7"/>
    </row>
    <row r="15" spans="1:10" x14ac:dyDescent="0.25">
      <c r="A15" s="32" t="s">
        <v>9</v>
      </c>
      <c r="B15" s="33">
        <v>80</v>
      </c>
      <c r="C15" s="29">
        <v>80</v>
      </c>
      <c r="D15" s="29"/>
      <c r="E15" s="29">
        <f t="shared" si="1"/>
        <v>80</v>
      </c>
      <c r="F15" s="29"/>
      <c r="G15" s="29">
        <f t="shared" si="0"/>
        <v>80</v>
      </c>
      <c r="H15" s="30">
        <v>0</v>
      </c>
      <c r="I15" s="31">
        <v>200</v>
      </c>
      <c r="J15" s="7"/>
    </row>
    <row r="16" spans="1:10" x14ac:dyDescent="0.25">
      <c r="A16" s="32" t="s">
        <v>10</v>
      </c>
      <c r="B16" s="33">
        <v>0</v>
      </c>
      <c r="C16" s="29"/>
      <c r="D16" s="29"/>
      <c r="E16" s="29">
        <f t="shared" si="1"/>
        <v>0</v>
      </c>
      <c r="F16" s="29"/>
      <c r="G16" s="29">
        <f t="shared" si="0"/>
        <v>0</v>
      </c>
      <c r="H16" s="30">
        <v>0</v>
      </c>
      <c r="I16" s="31">
        <v>1700</v>
      </c>
      <c r="J16" s="7"/>
    </row>
    <row r="17" spans="1:10" x14ac:dyDescent="0.25">
      <c r="A17" s="32" t="s">
        <v>11</v>
      </c>
      <c r="B17" s="33">
        <v>260</v>
      </c>
      <c r="C17" s="29">
        <v>260</v>
      </c>
      <c r="D17" s="29">
        <v>316</v>
      </c>
      <c r="E17" s="29">
        <f t="shared" si="1"/>
        <v>-56</v>
      </c>
      <c r="F17" s="29"/>
      <c r="G17" s="29">
        <f t="shared" si="0"/>
        <v>-56</v>
      </c>
      <c r="H17" s="30">
        <v>0</v>
      </c>
      <c r="I17" s="31">
        <v>1800</v>
      </c>
      <c r="J17" s="7"/>
    </row>
    <row r="18" spans="1:10" x14ac:dyDescent="0.25">
      <c r="A18" s="32" t="s">
        <v>12</v>
      </c>
      <c r="B18" s="29">
        <v>220</v>
      </c>
      <c r="C18" s="29">
        <v>220</v>
      </c>
      <c r="D18" s="29">
        <v>192.88</v>
      </c>
      <c r="E18" s="29">
        <f t="shared" si="1"/>
        <v>27.120000000000005</v>
      </c>
      <c r="F18" s="29"/>
      <c r="G18" s="29">
        <f t="shared" si="0"/>
        <v>27.120000000000005</v>
      </c>
      <c r="H18" s="30">
        <v>30</v>
      </c>
      <c r="I18" s="30">
        <v>600</v>
      </c>
      <c r="J18" s="3"/>
    </row>
    <row r="19" spans="1:10" x14ac:dyDescent="0.25">
      <c r="A19" s="32" t="s">
        <v>13</v>
      </c>
      <c r="B19" s="34">
        <v>1125</v>
      </c>
      <c r="C19" s="29">
        <v>1125</v>
      </c>
      <c r="D19" s="29"/>
      <c r="E19" s="29">
        <f t="shared" si="1"/>
        <v>1125</v>
      </c>
      <c r="F19" s="29"/>
      <c r="G19" s="29">
        <f t="shared" si="0"/>
        <v>1125</v>
      </c>
      <c r="H19" s="30">
        <v>1125</v>
      </c>
      <c r="I19" s="35">
        <v>750</v>
      </c>
      <c r="J19" s="8"/>
    </row>
    <row r="20" spans="1:10" x14ac:dyDescent="0.25">
      <c r="A20" s="32" t="s">
        <v>14</v>
      </c>
      <c r="B20" s="34">
        <v>737</v>
      </c>
      <c r="C20" s="29">
        <v>737</v>
      </c>
      <c r="D20" s="29">
        <v>140</v>
      </c>
      <c r="E20" s="29">
        <f t="shared" si="1"/>
        <v>597</v>
      </c>
      <c r="F20" s="29"/>
      <c r="G20" s="29">
        <f t="shared" si="0"/>
        <v>597</v>
      </c>
      <c r="H20" s="30">
        <v>600</v>
      </c>
      <c r="I20" s="35">
        <v>1000</v>
      </c>
      <c r="J20" s="8"/>
    </row>
    <row r="21" spans="1:10" x14ac:dyDescent="0.25">
      <c r="A21" s="32" t="s">
        <v>15</v>
      </c>
      <c r="B21" s="29"/>
      <c r="C21" s="29">
        <v>1225</v>
      </c>
      <c r="D21" s="29">
        <v>260</v>
      </c>
      <c r="E21" s="29">
        <f t="shared" si="1"/>
        <v>965</v>
      </c>
      <c r="F21" s="29"/>
      <c r="G21" s="29">
        <f t="shared" si="0"/>
        <v>965</v>
      </c>
      <c r="H21" s="30">
        <v>965</v>
      </c>
      <c r="I21" s="31"/>
      <c r="J21" s="7"/>
    </row>
    <row r="22" spans="1:10" x14ac:dyDescent="0.25">
      <c r="A22" s="32" t="s">
        <v>16</v>
      </c>
      <c r="B22" s="33"/>
      <c r="C22" s="29">
        <v>315</v>
      </c>
      <c r="D22" s="29"/>
      <c r="E22" s="29">
        <f t="shared" si="1"/>
        <v>315</v>
      </c>
      <c r="F22" s="29"/>
      <c r="G22" s="29">
        <f t="shared" si="0"/>
        <v>315</v>
      </c>
      <c r="H22" s="30">
        <v>315</v>
      </c>
      <c r="I22" s="31">
        <v>50</v>
      </c>
      <c r="J22" s="7"/>
    </row>
    <row r="23" spans="1:10" x14ac:dyDescent="0.25">
      <c r="A23" s="32" t="s">
        <v>17</v>
      </c>
      <c r="B23" s="29"/>
      <c r="C23" s="29"/>
      <c r="D23" s="29"/>
      <c r="E23" s="29">
        <f t="shared" si="1"/>
        <v>0</v>
      </c>
      <c r="F23" s="29"/>
      <c r="G23" s="29">
        <f t="shared" si="0"/>
        <v>0</v>
      </c>
      <c r="H23" s="30">
        <v>0</v>
      </c>
      <c r="I23" s="31">
        <v>50</v>
      </c>
      <c r="J23" s="7"/>
    </row>
    <row r="24" spans="1:10" x14ac:dyDescent="0.25">
      <c r="A24" s="32" t="s">
        <v>18</v>
      </c>
      <c r="B24" s="33"/>
      <c r="C24" s="29">
        <v>100</v>
      </c>
      <c r="D24" s="29"/>
      <c r="E24" s="29">
        <f t="shared" si="1"/>
        <v>100</v>
      </c>
      <c r="F24" s="29"/>
      <c r="G24" s="29">
        <f t="shared" si="0"/>
        <v>100</v>
      </c>
      <c r="H24" s="30">
        <v>100</v>
      </c>
      <c r="I24" s="31">
        <v>100</v>
      </c>
      <c r="J24" s="7"/>
    </row>
    <row r="25" spans="1:10" x14ac:dyDescent="0.25">
      <c r="A25" s="32" t="s">
        <v>226</v>
      </c>
      <c r="B25" s="33"/>
      <c r="C25" s="29"/>
      <c r="D25" s="29"/>
      <c r="E25" s="29">
        <f t="shared" si="1"/>
        <v>0</v>
      </c>
      <c r="F25" s="29"/>
      <c r="G25" s="29">
        <f t="shared" si="0"/>
        <v>0</v>
      </c>
      <c r="H25" s="30">
        <v>0</v>
      </c>
      <c r="I25" s="31"/>
      <c r="J25" s="7"/>
    </row>
    <row r="26" spans="1:10" x14ac:dyDescent="0.25">
      <c r="A26" s="32" t="s">
        <v>227</v>
      </c>
      <c r="B26" s="36"/>
      <c r="C26" s="29"/>
      <c r="D26" s="29"/>
      <c r="E26" s="29">
        <f t="shared" si="1"/>
        <v>0</v>
      </c>
      <c r="F26" s="29"/>
      <c r="G26" s="29">
        <f t="shared" si="0"/>
        <v>0</v>
      </c>
      <c r="H26" s="30">
        <v>0</v>
      </c>
      <c r="I26" s="31"/>
      <c r="J26" s="7"/>
    </row>
    <row r="27" spans="1:10" x14ac:dyDescent="0.25">
      <c r="A27" s="37"/>
      <c r="B27" s="38"/>
      <c r="C27" s="38"/>
      <c r="D27" s="39"/>
      <c r="E27" s="38"/>
      <c r="F27" s="38"/>
      <c r="G27" s="38"/>
      <c r="H27" s="38"/>
      <c r="I27" s="40"/>
      <c r="J27" s="7"/>
    </row>
    <row r="28" spans="1:10" x14ac:dyDescent="0.25">
      <c r="A28" s="28" t="s">
        <v>19</v>
      </c>
      <c r="B28" s="41"/>
      <c r="C28" s="29"/>
      <c r="D28" s="29"/>
      <c r="E28" s="29"/>
      <c r="F28" s="29"/>
      <c r="G28" s="29"/>
      <c r="H28" s="30"/>
      <c r="I28" s="31"/>
      <c r="J28" s="7"/>
    </row>
    <row r="29" spans="1:10" x14ac:dyDescent="0.25">
      <c r="A29" s="32" t="s">
        <v>20</v>
      </c>
      <c r="B29" s="29"/>
      <c r="C29" s="29">
        <v>800</v>
      </c>
      <c r="D29" s="29"/>
      <c r="E29" s="29">
        <f t="shared" si="1"/>
        <v>800</v>
      </c>
      <c r="F29" s="29"/>
      <c r="G29" s="29">
        <f>SUM(E29-F29)</f>
        <v>800</v>
      </c>
      <c r="H29" s="30">
        <v>800</v>
      </c>
      <c r="I29" s="31">
        <v>1750</v>
      </c>
      <c r="J29" s="7"/>
    </row>
    <row r="30" spans="1:10" x14ac:dyDescent="0.25">
      <c r="A30" s="32" t="s">
        <v>21</v>
      </c>
      <c r="B30" s="29"/>
      <c r="C30" s="29">
        <v>500</v>
      </c>
      <c r="D30" s="29"/>
      <c r="E30" s="29">
        <f t="shared" si="1"/>
        <v>500</v>
      </c>
      <c r="F30" s="29"/>
      <c r="G30" s="29">
        <f>SUM(E30-F30)</f>
        <v>500</v>
      </c>
      <c r="H30" s="30">
        <v>500</v>
      </c>
      <c r="I30" s="31">
        <v>1000</v>
      </c>
      <c r="J30" s="7"/>
    </row>
    <row r="31" spans="1:10" x14ac:dyDescent="0.25">
      <c r="A31" s="32" t="s">
        <v>22</v>
      </c>
      <c r="B31" s="29"/>
      <c r="C31" s="29">
        <v>2500</v>
      </c>
      <c r="D31" s="29">
        <v>60</v>
      </c>
      <c r="E31" s="29">
        <f t="shared" si="1"/>
        <v>2440</v>
      </c>
      <c r="F31" s="29"/>
      <c r="G31" s="29">
        <f>SUM(E31-F31)</f>
        <v>2440</v>
      </c>
      <c r="H31" s="30">
        <v>2440</v>
      </c>
      <c r="I31" s="31">
        <v>2500</v>
      </c>
      <c r="J31" s="7"/>
    </row>
    <row r="32" spans="1:10" x14ac:dyDescent="0.25">
      <c r="A32" s="37"/>
      <c r="B32" s="42"/>
      <c r="C32" s="38"/>
      <c r="D32" s="38"/>
      <c r="E32" s="38"/>
      <c r="F32" s="38"/>
      <c r="G32" s="38"/>
      <c r="H32" s="38"/>
      <c r="I32" s="40"/>
      <c r="J32" s="7"/>
    </row>
    <row r="33" spans="1:10" x14ac:dyDescent="0.25">
      <c r="A33" s="28" t="s">
        <v>23</v>
      </c>
      <c r="B33" s="29"/>
      <c r="C33" s="29"/>
      <c r="D33" s="29"/>
      <c r="E33" s="29"/>
      <c r="F33" s="29"/>
      <c r="G33" s="29"/>
      <c r="H33" s="30"/>
      <c r="I33" s="31"/>
      <c r="J33" s="7"/>
    </row>
    <row r="34" spans="1:10" x14ac:dyDescent="0.25">
      <c r="A34" s="32" t="s">
        <v>24</v>
      </c>
      <c r="B34" s="29">
        <v>240</v>
      </c>
      <c r="C34" s="29">
        <v>240</v>
      </c>
      <c r="D34" s="29"/>
      <c r="E34" s="29">
        <f t="shared" si="1"/>
        <v>240</v>
      </c>
      <c r="F34" s="29"/>
      <c r="G34" s="29">
        <f>SUM(E34-F34)</f>
        <v>240</v>
      </c>
      <c r="H34" s="30">
        <v>240</v>
      </c>
      <c r="I34" s="31">
        <v>500</v>
      </c>
      <c r="J34" s="7"/>
    </row>
    <row r="35" spans="1:10" x14ac:dyDescent="0.25">
      <c r="A35" s="32" t="s">
        <v>25</v>
      </c>
      <c r="B35" s="29"/>
      <c r="C35" s="29"/>
      <c r="D35" s="29"/>
      <c r="E35" s="29">
        <f t="shared" si="1"/>
        <v>0</v>
      </c>
      <c r="F35" s="29"/>
      <c r="G35" s="29">
        <f>SUM(E35-F35)</f>
        <v>0</v>
      </c>
      <c r="H35" s="30">
        <v>0</v>
      </c>
      <c r="I35" s="31"/>
      <c r="J35" s="7"/>
    </row>
    <row r="36" spans="1:10" x14ac:dyDescent="0.25">
      <c r="A36" s="32" t="s">
        <v>26</v>
      </c>
      <c r="B36" s="29"/>
      <c r="C36" s="29">
        <v>150</v>
      </c>
      <c r="D36" s="29"/>
      <c r="E36" s="29">
        <f t="shared" si="1"/>
        <v>150</v>
      </c>
      <c r="F36" s="29"/>
      <c r="G36" s="29">
        <f>SUM(E36-F36)</f>
        <v>150</v>
      </c>
      <c r="H36" s="30">
        <v>150</v>
      </c>
      <c r="I36" s="31"/>
      <c r="J36" s="7"/>
    </row>
    <row r="37" spans="1:10" x14ac:dyDescent="0.25">
      <c r="A37" s="32" t="s">
        <v>27</v>
      </c>
      <c r="B37" s="29">
        <v>0</v>
      </c>
      <c r="C37" s="29">
        <v>0</v>
      </c>
      <c r="D37" s="29"/>
      <c r="E37" s="29">
        <f t="shared" si="1"/>
        <v>0</v>
      </c>
      <c r="F37" s="29"/>
      <c r="G37" s="29">
        <f>SUM(E37-F37)</f>
        <v>0</v>
      </c>
      <c r="H37" s="30">
        <v>0</v>
      </c>
      <c r="I37" s="31"/>
      <c r="J37" s="7"/>
    </row>
    <row r="38" spans="1:10" x14ac:dyDescent="0.25">
      <c r="A38" s="32" t="s">
        <v>28</v>
      </c>
      <c r="B38" s="29">
        <v>50</v>
      </c>
      <c r="C38" s="29">
        <v>50</v>
      </c>
      <c r="D38" s="29">
        <v>128.66</v>
      </c>
      <c r="E38" s="29">
        <f t="shared" si="1"/>
        <v>-78.66</v>
      </c>
      <c r="F38" s="29"/>
      <c r="G38" s="29">
        <f>SUM(E38-F38)</f>
        <v>-78.66</v>
      </c>
      <c r="H38" s="30">
        <v>0</v>
      </c>
      <c r="I38" s="31">
        <v>750</v>
      </c>
      <c r="J38" s="7"/>
    </row>
    <row r="39" spans="1:10" x14ac:dyDescent="0.25">
      <c r="A39" s="37"/>
      <c r="B39" s="38"/>
      <c r="C39" s="38"/>
      <c r="D39" s="38"/>
      <c r="E39" s="38"/>
      <c r="F39" s="38"/>
      <c r="G39" s="38"/>
      <c r="H39" s="38"/>
      <c r="I39" s="40"/>
      <c r="J39" s="7"/>
    </row>
    <row r="40" spans="1:10" x14ac:dyDescent="0.25">
      <c r="A40" s="28" t="s">
        <v>29</v>
      </c>
      <c r="B40" s="29"/>
      <c r="C40" s="29"/>
      <c r="D40" s="29"/>
      <c r="E40" s="29"/>
      <c r="F40" s="29"/>
      <c r="G40" s="29"/>
      <c r="H40" s="30"/>
      <c r="I40" s="31"/>
      <c r="J40" s="7"/>
    </row>
    <row r="41" spans="1:10" x14ac:dyDescent="0.25">
      <c r="A41" s="32" t="s">
        <v>30</v>
      </c>
      <c r="B41" s="29"/>
      <c r="C41" s="29">
        <v>440</v>
      </c>
      <c r="D41" s="29"/>
      <c r="E41" s="29">
        <f t="shared" si="1"/>
        <v>440</v>
      </c>
      <c r="F41" s="29"/>
      <c r="G41" s="29">
        <f t="shared" ref="G41:G49" si="2">SUM(E41-F41)</f>
        <v>440</v>
      </c>
      <c r="H41" s="30">
        <v>440</v>
      </c>
      <c r="I41" s="31"/>
      <c r="J41" s="7"/>
    </row>
    <row r="42" spans="1:10" x14ac:dyDescent="0.25">
      <c r="A42" s="32" t="s">
        <v>31</v>
      </c>
      <c r="B42" s="29"/>
      <c r="C42" s="29">
        <v>440</v>
      </c>
      <c r="D42" s="29"/>
      <c r="E42" s="29">
        <f t="shared" si="1"/>
        <v>440</v>
      </c>
      <c r="F42" s="29"/>
      <c r="G42" s="29">
        <f t="shared" si="2"/>
        <v>440</v>
      </c>
      <c r="H42" s="30">
        <v>440</v>
      </c>
      <c r="I42" s="31"/>
      <c r="J42" s="7"/>
    </row>
    <row r="43" spans="1:10" x14ac:dyDescent="0.25">
      <c r="A43" s="32" t="s">
        <v>32</v>
      </c>
      <c r="B43" s="29"/>
      <c r="C43" s="29">
        <v>0</v>
      </c>
      <c r="D43" s="29"/>
      <c r="E43" s="29">
        <f t="shared" si="1"/>
        <v>0</v>
      </c>
      <c r="F43" s="29"/>
      <c r="G43" s="29">
        <f t="shared" si="2"/>
        <v>0</v>
      </c>
      <c r="H43" s="30">
        <v>0</v>
      </c>
      <c r="I43" s="31"/>
      <c r="J43" s="7"/>
    </row>
    <row r="44" spans="1:10" x14ac:dyDescent="0.25">
      <c r="A44" s="32" t="s">
        <v>33</v>
      </c>
      <c r="B44" s="29">
        <v>220</v>
      </c>
      <c r="C44" s="29">
        <v>220</v>
      </c>
      <c r="D44" s="29"/>
      <c r="E44" s="29">
        <f t="shared" si="1"/>
        <v>220</v>
      </c>
      <c r="F44" s="29"/>
      <c r="G44" s="29">
        <f t="shared" si="2"/>
        <v>220</v>
      </c>
      <c r="H44" s="30">
        <v>220</v>
      </c>
      <c r="I44" s="30">
        <v>250</v>
      </c>
      <c r="J44" s="3"/>
    </row>
    <row r="45" spans="1:10" x14ac:dyDescent="0.25">
      <c r="A45" s="32" t="s">
        <v>34</v>
      </c>
      <c r="B45" s="29"/>
      <c r="C45" s="29">
        <v>1750</v>
      </c>
      <c r="D45" s="29"/>
      <c r="E45" s="29">
        <f t="shared" si="1"/>
        <v>1750</v>
      </c>
      <c r="F45" s="29"/>
      <c r="G45" s="29">
        <f t="shared" si="2"/>
        <v>1750</v>
      </c>
      <c r="H45" s="30">
        <v>1750</v>
      </c>
      <c r="I45" s="31">
        <v>250</v>
      </c>
      <c r="J45" s="7"/>
    </row>
    <row r="46" spans="1:10" x14ac:dyDescent="0.25">
      <c r="A46" s="32" t="s">
        <v>35</v>
      </c>
      <c r="B46" s="29">
        <v>170</v>
      </c>
      <c r="C46" s="29">
        <v>170</v>
      </c>
      <c r="D46" s="29">
        <v>105</v>
      </c>
      <c r="E46" s="29">
        <f t="shared" si="1"/>
        <v>65</v>
      </c>
      <c r="F46" s="29"/>
      <c r="G46" s="29">
        <f t="shared" si="2"/>
        <v>65</v>
      </c>
      <c r="H46" s="30">
        <v>65</v>
      </c>
      <c r="I46" s="31">
        <v>450</v>
      </c>
      <c r="J46" s="7"/>
    </row>
    <row r="47" spans="1:10" x14ac:dyDescent="0.25">
      <c r="A47" s="32" t="s">
        <v>36</v>
      </c>
      <c r="B47" s="29">
        <v>200</v>
      </c>
      <c r="C47" s="29">
        <v>200</v>
      </c>
      <c r="D47" s="29">
        <v>75.44</v>
      </c>
      <c r="E47" s="29">
        <f t="shared" si="1"/>
        <v>124.56</v>
      </c>
      <c r="F47" s="29">
        <v>35.74</v>
      </c>
      <c r="G47" s="29">
        <f t="shared" si="2"/>
        <v>88.82</v>
      </c>
      <c r="H47" s="30">
        <v>90</v>
      </c>
      <c r="I47" s="31">
        <v>300</v>
      </c>
      <c r="J47" s="7"/>
    </row>
    <row r="48" spans="1:10" x14ac:dyDescent="0.25">
      <c r="A48" s="32" t="s">
        <v>37</v>
      </c>
      <c r="B48" s="29">
        <v>95</v>
      </c>
      <c r="C48" s="29">
        <v>95</v>
      </c>
      <c r="D48" s="29">
        <v>14.99</v>
      </c>
      <c r="E48" s="29">
        <f t="shared" si="1"/>
        <v>80.010000000000005</v>
      </c>
      <c r="F48" s="29"/>
      <c r="G48" s="29">
        <f t="shared" si="2"/>
        <v>80.010000000000005</v>
      </c>
      <c r="H48" s="30">
        <v>80</v>
      </c>
      <c r="I48" s="31">
        <v>100</v>
      </c>
      <c r="J48" s="7"/>
    </row>
    <row r="49" spans="1:10" x14ac:dyDescent="0.25">
      <c r="A49" s="32" t="s">
        <v>38</v>
      </c>
      <c r="B49" s="29"/>
      <c r="C49" s="29">
        <v>0</v>
      </c>
      <c r="D49" s="29">
        <v>677.81</v>
      </c>
      <c r="E49" s="29">
        <f t="shared" si="1"/>
        <v>-677.81</v>
      </c>
      <c r="F49" s="29"/>
      <c r="G49" s="29">
        <f t="shared" si="2"/>
        <v>-677.81</v>
      </c>
      <c r="H49" s="30">
        <v>0</v>
      </c>
      <c r="I49" s="31">
        <v>250</v>
      </c>
      <c r="J49" s="7"/>
    </row>
    <row r="50" spans="1:10" x14ac:dyDescent="0.25">
      <c r="A50" s="37"/>
      <c r="B50" s="38"/>
      <c r="C50" s="38"/>
      <c r="D50" s="39"/>
      <c r="E50" s="38"/>
      <c r="F50" s="38"/>
      <c r="G50" s="38"/>
      <c r="H50" s="38"/>
      <c r="I50" s="40"/>
      <c r="J50" s="7"/>
    </row>
    <row r="51" spans="1:10" x14ac:dyDescent="0.25">
      <c r="A51" s="43" t="s">
        <v>39</v>
      </c>
      <c r="B51" s="29"/>
      <c r="C51" s="29">
        <v>1500</v>
      </c>
      <c r="D51" s="29"/>
      <c r="E51" s="29">
        <f t="shared" si="1"/>
        <v>1500</v>
      </c>
      <c r="F51" s="29"/>
      <c r="G51" s="29">
        <f>SUM(E51-F51)</f>
        <v>1500</v>
      </c>
      <c r="H51" s="30">
        <v>1500</v>
      </c>
      <c r="I51" s="31"/>
      <c r="J51" s="7"/>
    </row>
    <row r="52" spans="1:10" x14ac:dyDescent="0.25">
      <c r="A52" s="44"/>
      <c r="B52" s="38"/>
      <c r="C52" s="38"/>
      <c r="D52" s="38"/>
      <c r="E52" s="38"/>
      <c r="F52" s="38"/>
      <c r="G52" s="38"/>
      <c r="H52" s="38"/>
      <c r="I52" s="40"/>
      <c r="J52" s="7"/>
    </row>
    <row r="53" spans="1:10" x14ac:dyDescent="0.25">
      <c r="A53" s="28" t="s">
        <v>40</v>
      </c>
      <c r="B53" s="29"/>
      <c r="C53" s="29"/>
      <c r="D53" s="29"/>
      <c r="E53" s="29"/>
      <c r="F53" s="29"/>
      <c r="G53" s="29"/>
      <c r="H53" s="30"/>
      <c r="I53" s="31"/>
      <c r="J53" s="7"/>
    </row>
    <row r="54" spans="1:10" x14ac:dyDescent="0.25">
      <c r="A54" s="32" t="s">
        <v>41</v>
      </c>
      <c r="B54" s="29"/>
      <c r="C54" s="29"/>
      <c r="D54" s="29"/>
      <c r="E54" s="29">
        <f t="shared" si="1"/>
        <v>0</v>
      </c>
      <c r="F54" s="29"/>
      <c r="G54" s="29">
        <f>SUM(E54-F54)</f>
        <v>0</v>
      </c>
      <c r="H54" s="30"/>
      <c r="I54" s="31"/>
      <c r="J54" s="7"/>
    </row>
    <row r="55" spans="1:10" x14ac:dyDescent="0.25">
      <c r="A55" s="37"/>
      <c r="B55" s="38"/>
      <c r="C55" s="38"/>
      <c r="D55" s="38"/>
      <c r="E55" s="38"/>
      <c r="F55" s="38"/>
      <c r="G55" s="38"/>
      <c r="H55" s="38"/>
      <c r="I55" s="40"/>
      <c r="J55" s="7"/>
    </row>
    <row r="56" spans="1:10" x14ac:dyDescent="0.25">
      <c r="A56" s="28" t="s">
        <v>42</v>
      </c>
      <c r="B56" s="29"/>
      <c r="C56" s="29"/>
      <c r="D56" s="29"/>
      <c r="E56" s="29"/>
      <c r="F56" s="29"/>
      <c r="G56" s="29"/>
      <c r="H56" s="30"/>
      <c r="I56" s="35">
        <v>2000</v>
      </c>
      <c r="J56" s="8"/>
    </row>
    <row r="57" spans="1:10" x14ac:dyDescent="0.25">
      <c r="A57" s="32" t="s">
        <v>43</v>
      </c>
      <c r="B57" s="29"/>
      <c r="C57" s="29">
        <v>2345</v>
      </c>
      <c r="D57" s="29"/>
      <c r="E57" s="29">
        <f t="shared" si="1"/>
        <v>2345</v>
      </c>
      <c r="F57" s="29"/>
      <c r="G57" s="29">
        <f t="shared" ref="G57:G67" si="3">SUM(E57-F57)</f>
        <v>2345</v>
      </c>
      <c r="H57" s="30">
        <v>2345</v>
      </c>
      <c r="I57" s="31"/>
      <c r="J57" s="7"/>
    </row>
    <row r="58" spans="1:10" x14ac:dyDescent="0.25">
      <c r="A58" s="32" t="s">
        <v>44</v>
      </c>
      <c r="B58" s="29"/>
      <c r="C58" s="29">
        <v>3500</v>
      </c>
      <c r="D58" s="29">
        <v>182.48</v>
      </c>
      <c r="E58" s="29">
        <f t="shared" si="1"/>
        <v>3317.52</v>
      </c>
      <c r="F58" s="29"/>
      <c r="G58" s="29">
        <f t="shared" si="3"/>
        <v>3317.52</v>
      </c>
      <c r="H58" s="30">
        <v>3320</v>
      </c>
      <c r="I58" s="31"/>
      <c r="J58" s="7"/>
    </row>
    <row r="59" spans="1:10" x14ac:dyDescent="0.25">
      <c r="A59" s="32" t="s">
        <v>45</v>
      </c>
      <c r="B59" s="29">
        <v>250</v>
      </c>
      <c r="C59" s="29">
        <v>465</v>
      </c>
      <c r="D59" s="29"/>
      <c r="E59" s="29">
        <f t="shared" si="1"/>
        <v>465</v>
      </c>
      <c r="F59" s="29"/>
      <c r="G59" s="29">
        <f t="shared" si="3"/>
        <v>465</v>
      </c>
      <c r="H59" s="30">
        <v>465</v>
      </c>
      <c r="I59" s="31"/>
      <c r="J59" s="7"/>
    </row>
    <row r="60" spans="1:10" x14ac:dyDescent="0.25">
      <c r="A60" s="32" t="s">
        <v>46</v>
      </c>
      <c r="B60" s="29"/>
      <c r="C60" s="29">
        <v>1090</v>
      </c>
      <c r="D60" s="29"/>
      <c r="E60" s="29">
        <f t="shared" si="1"/>
        <v>1090</v>
      </c>
      <c r="F60" s="29"/>
      <c r="G60" s="29">
        <f t="shared" si="3"/>
        <v>1090</v>
      </c>
      <c r="H60" s="30">
        <v>1090</v>
      </c>
      <c r="I60" s="31"/>
      <c r="J60" s="7"/>
    </row>
    <row r="61" spans="1:10" x14ac:dyDescent="0.25">
      <c r="A61" s="32" t="s">
        <v>47</v>
      </c>
      <c r="B61" s="29"/>
      <c r="C61" s="29">
        <v>1100</v>
      </c>
      <c r="D61" s="29"/>
      <c r="E61" s="29">
        <f t="shared" si="1"/>
        <v>1100</v>
      </c>
      <c r="F61" s="29"/>
      <c r="G61" s="29">
        <f t="shared" si="3"/>
        <v>1100</v>
      </c>
      <c r="H61" s="30">
        <v>1100</v>
      </c>
      <c r="I61" s="31"/>
      <c r="J61" s="7"/>
    </row>
    <row r="62" spans="1:10" x14ac:dyDescent="0.25">
      <c r="A62" s="32" t="s">
        <v>48</v>
      </c>
      <c r="B62" s="29"/>
      <c r="C62" s="29">
        <v>750</v>
      </c>
      <c r="D62" s="29"/>
      <c r="E62" s="29">
        <f t="shared" si="1"/>
        <v>750</v>
      </c>
      <c r="F62" s="29"/>
      <c r="G62" s="29">
        <f t="shared" si="3"/>
        <v>750</v>
      </c>
      <c r="H62" s="30">
        <v>750</v>
      </c>
      <c r="I62" s="31"/>
      <c r="J62" s="7"/>
    </row>
    <row r="63" spans="1:10" x14ac:dyDescent="0.25">
      <c r="A63" s="32" t="s">
        <v>49</v>
      </c>
      <c r="B63" s="29"/>
      <c r="C63" s="29">
        <v>2000</v>
      </c>
      <c r="D63" s="29"/>
      <c r="E63" s="29">
        <f t="shared" si="1"/>
        <v>2000</v>
      </c>
      <c r="F63" s="29"/>
      <c r="G63" s="29">
        <f t="shared" si="3"/>
        <v>2000</v>
      </c>
      <c r="H63" s="30">
        <v>2000</v>
      </c>
      <c r="I63" s="31"/>
      <c r="J63" s="7"/>
    </row>
    <row r="64" spans="1:10" x14ac:dyDescent="0.25">
      <c r="A64" s="32" t="s">
        <v>50</v>
      </c>
      <c r="B64" s="29"/>
      <c r="C64" s="29">
        <v>750</v>
      </c>
      <c r="D64" s="29"/>
      <c r="E64" s="29">
        <f t="shared" si="1"/>
        <v>750</v>
      </c>
      <c r="F64" s="29"/>
      <c r="G64" s="29">
        <f t="shared" si="3"/>
        <v>750</v>
      </c>
      <c r="H64" s="30">
        <v>750</v>
      </c>
      <c r="I64" s="31"/>
      <c r="J64" s="7"/>
    </row>
    <row r="65" spans="1:10" x14ac:dyDescent="0.25">
      <c r="A65" s="32" t="s">
        <v>51</v>
      </c>
      <c r="B65" s="29"/>
      <c r="C65" s="29">
        <v>1000</v>
      </c>
      <c r="D65" s="29"/>
      <c r="E65" s="29">
        <f t="shared" si="1"/>
        <v>1000</v>
      </c>
      <c r="F65" s="29"/>
      <c r="G65" s="29">
        <f t="shared" si="3"/>
        <v>1000</v>
      </c>
      <c r="H65" s="30">
        <v>1000</v>
      </c>
      <c r="I65" s="31"/>
      <c r="J65" s="7"/>
    </row>
    <row r="66" spans="1:10" x14ac:dyDescent="0.25">
      <c r="A66" s="32" t="s">
        <v>52</v>
      </c>
      <c r="B66" s="29"/>
      <c r="C66" s="29">
        <v>1500</v>
      </c>
      <c r="D66" s="29"/>
      <c r="E66" s="29">
        <f t="shared" si="1"/>
        <v>1500</v>
      </c>
      <c r="F66" s="29"/>
      <c r="G66" s="29">
        <f t="shared" si="3"/>
        <v>1500</v>
      </c>
      <c r="H66" s="30">
        <v>1500</v>
      </c>
      <c r="I66" s="31"/>
      <c r="J66" s="7"/>
    </row>
    <row r="67" spans="1:10" x14ac:dyDescent="0.25">
      <c r="A67" s="32" t="s">
        <v>53</v>
      </c>
      <c r="B67" s="29"/>
      <c r="C67" s="29">
        <v>250</v>
      </c>
      <c r="D67" s="29"/>
      <c r="E67" s="29">
        <f t="shared" si="1"/>
        <v>250</v>
      </c>
      <c r="F67" s="29"/>
      <c r="G67" s="29">
        <f t="shared" si="3"/>
        <v>250</v>
      </c>
      <c r="H67" s="30">
        <v>250</v>
      </c>
      <c r="I67" s="31"/>
      <c r="J67" s="7"/>
    </row>
    <row r="68" spans="1:10" x14ac:dyDescent="0.25">
      <c r="A68" s="37"/>
      <c r="B68" s="38"/>
      <c r="C68" s="38"/>
      <c r="D68" s="38"/>
      <c r="E68" s="38"/>
      <c r="F68" s="38"/>
      <c r="G68" s="38"/>
      <c r="H68" s="38"/>
      <c r="I68" s="40"/>
      <c r="J68" s="7"/>
    </row>
    <row r="69" spans="1:10" x14ac:dyDescent="0.25">
      <c r="A69" s="28" t="s">
        <v>54</v>
      </c>
      <c r="B69" s="29"/>
      <c r="C69" s="29"/>
      <c r="D69" s="29"/>
      <c r="E69" s="29"/>
      <c r="F69" s="29"/>
      <c r="G69" s="29"/>
      <c r="H69" s="30"/>
      <c r="I69" s="31"/>
      <c r="J69" s="7"/>
    </row>
    <row r="70" spans="1:10" x14ac:dyDescent="0.25">
      <c r="A70" s="32" t="s">
        <v>55</v>
      </c>
      <c r="B70" s="29"/>
      <c r="C70" s="29">
        <v>8000</v>
      </c>
      <c r="D70" s="29"/>
      <c r="E70" s="29">
        <f t="shared" si="1"/>
        <v>8000</v>
      </c>
      <c r="F70" s="29"/>
      <c r="G70" s="29">
        <f t="shared" ref="G70:G82" si="4">SUM(E70-F70)</f>
        <v>8000</v>
      </c>
      <c r="H70" s="30">
        <v>8000</v>
      </c>
      <c r="I70" s="31">
        <v>1000</v>
      </c>
      <c r="J70" s="7"/>
    </row>
    <row r="71" spans="1:10" x14ac:dyDescent="0.25">
      <c r="A71" s="32" t="s">
        <v>56</v>
      </c>
      <c r="B71" s="29"/>
      <c r="C71" s="29">
        <v>1400</v>
      </c>
      <c r="D71" s="29"/>
      <c r="E71" s="29">
        <f t="shared" si="1"/>
        <v>1400</v>
      </c>
      <c r="F71" s="29"/>
      <c r="G71" s="29">
        <f t="shared" si="4"/>
        <v>1400</v>
      </c>
      <c r="H71" s="30">
        <v>1400</v>
      </c>
      <c r="I71" s="31"/>
      <c r="J71" s="7"/>
    </row>
    <row r="72" spans="1:10" x14ac:dyDescent="0.25">
      <c r="A72" s="32" t="s">
        <v>57</v>
      </c>
      <c r="B72" s="29"/>
      <c r="C72" s="29">
        <v>4500</v>
      </c>
      <c r="D72" s="29"/>
      <c r="E72" s="29">
        <f t="shared" ref="E72:E85" si="5">SUM(C72-D72)</f>
        <v>4500</v>
      </c>
      <c r="F72" s="29"/>
      <c r="G72" s="29">
        <f t="shared" si="4"/>
        <v>4500</v>
      </c>
      <c r="H72" s="30">
        <v>4500</v>
      </c>
      <c r="I72" s="31">
        <v>1500</v>
      </c>
      <c r="J72" s="7"/>
    </row>
    <row r="73" spans="1:10" x14ac:dyDescent="0.25">
      <c r="A73" s="32" t="s">
        <v>58</v>
      </c>
      <c r="B73" s="29"/>
      <c r="C73" s="29">
        <v>0</v>
      </c>
      <c r="D73" s="29"/>
      <c r="E73" s="29">
        <f t="shared" si="5"/>
        <v>0</v>
      </c>
      <c r="F73" s="29"/>
      <c r="G73" s="29">
        <f t="shared" si="4"/>
        <v>0</v>
      </c>
      <c r="H73" s="30">
        <v>0</v>
      </c>
      <c r="I73" s="31">
        <v>750</v>
      </c>
      <c r="J73" s="7"/>
    </row>
    <row r="74" spans="1:10" x14ac:dyDescent="0.25">
      <c r="A74" s="32" t="s">
        <v>59</v>
      </c>
      <c r="B74" s="29"/>
      <c r="C74" s="29">
        <v>1425</v>
      </c>
      <c r="D74" s="29">
        <v>948.39</v>
      </c>
      <c r="E74" s="29">
        <f t="shared" si="5"/>
        <v>476.61</v>
      </c>
      <c r="F74" s="29"/>
      <c r="G74" s="29">
        <f t="shared" si="4"/>
        <v>476.61</v>
      </c>
      <c r="H74" s="30">
        <v>475</v>
      </c>
      <c r="I74" s="31">
        <v>750</v>
      </c>
      <c r="J74" s="7"/>
    </row>
    <row r="75" spans="1:10" x14ac:dyDescent="0.25">
      <c r="A75" s="32" t="s">
        <v>60</v>
      </c>
      <c r="B75" s="29"/>
      <c r="C75" s="29">
        <v>0</v>
      </c>
      <c r="D75" s="29">
        <v>354.17</v>
      </c>
      <c r="E75" s="29">
        <f t="shared" si="5"/>
        <v>-354.17</v>
      </c>
      <c r="F75" s="29"/>
      <c r="G75" s="29">
        <f t="shared" si="4"/>
        <v>-354.17</v>
      </c>
      <c r="H75" s="30"/>
      <c r="I75" s="31"/>
      <c r="J75" s="7"/>
    </row>
    <row r="76" spans="1:10" x14ac:dyDescent="0.25">
      <c r="A76" s="32" t="s">
        <v>61</v>
      </c>
      <c r="B76" s="29"/>
      <c r="C76" s="29">
        <v>320</v>
      </c>
      <c r="D76" s="29"/>
      <c r="E76" s="29">
        <f t="shared" si="5"/>
        <v>320</v>
      </c>
      <c r="F76" s="29"/>
      <c r="G76" s="29">
        <f t="shared" si="4"/>
        <v>320</v>
      </c>
      <c r="H76" s="30">
        <v>320</v>
      </c>
      <c r="I76" s="31"/>
      <c r="J76" s="7"/>
    </row>
    <row r="77" spans="1:10" x14ac:dyDescent="0.25">
      <c r="A77" s="32" t="s">
        <v>62</v>
      </c>
      <c r="B77" s="29"/>
      <c r="C77" s="29">
        <v>0</v>
      </c>
      <c r="D77" s="29"/>
      <c r="E77" s="29">
        <f t="shared" si="5"/>
        <v>0</v>
      </c>
      <c r="F77" s="29"/>
      <c r="G77" s="29">
        <f t="shared" si="4"/>
        <v>0</v>
      </c>
      <c r="H77" s="30">
        <v>0</v>
      </c>
      <c r="I77" s="31"/>
      <c r="J77" s="7"/>
    </row>
    <row r="78" spans="1:10" x14ac:dyDescent="0.25">
      <c r="A78" s="32" t="s">
        <v>63</v>
      </c>
      <c r="B78" s="29"/>
      <c r="C78" s="29">
        <v>0</v>
      </c>
      <c r="D78" s="29"/>
      <c r="E78" s="29">
        <f t="shared" si="5"/>
        <v>0</v>
      </c>
      <c r="F78" s="29"/>
      <c r="G78" s="29">
        <f t="shared" si="4"/>
        <v>0</v>
      </c>
      <c r="H78" s="30">
        <v>0</v>
      </c>
      <c r="I78" s="31"/>
      <c r="J78" s="7"/>
    </row>
    <row r="79" spans="1:10" x14ac:dyDescent="0.25">
      <c r="A79" s="32" t="s">
        <v>228</v>
      </c>
      <c r="B79" s="29"/>
      <c r="C79" s="29">
        <v>1120</v>
      </c>
      <c r="D79" s="29"/>
      <c r="E79" s="29">
        <f t="shared" si="5"/>
        <v>1120</v>
      </c>
      <c r="F79" s="29"/>
      <c r="G79" s="29">
        <f t="shared" si="4"/>
        <v>1120</v>
      </c>
      <c r="H79" s="30">
        <v>1120</v>
      </c>
      <c r="I79" s="31"/>
      <c r="J79" s="7"/>
    </row>
    <row r="80" spans="1:10" x14ac:dyDescent="0.25">
      <c r="A80" s="32" t="s">
        <v>64</v>
      </c>
      <c r="B80" s="29"/>
      <c r="C80" s="29">
        <v>500</v>
      </c>
      <c r="D80" s="29"/>
      <c r="E80" s="29">
        <f t="shared" si="5"/>
        <v>500</v>
      </c>
      <c r="F80" s="29"/>
      <c r="G80" s="29">
        <f t="shared" si="4"/>
        <v>500</v>
      </c>
      <c r="H80" s="30">
        <v>500</v>
      </c>
      <c r="I80" s="31">
        <v>250</v>
      </c>
      <c r="J80" s="7"/>
    </row>
    <row r="81" spans="1:10" x14ac:dyDescent="0.25">
      <c r="A81" s="32" t="s">
        <v>65</v>
      </c>
      <c r="B81" s="29"/>
      <c r="C81" s="29">
        <v>1000</v>
      </c>
      <c r="D81" s="29"/>
      <c r="E81" s="29">
        <f t="shared" si="5"/>
        <v>1000</v>
      </c>
      <c r="F81" s="29"/>
      <c r="G81" s="29">
        <f t="shared" si="4"/>
        <v>1000</v>
      </c>
      <c r="H81" s="30">
        <v>1000</v>
      </c>
      <c r="I81" s="31">
        <v>500</v>
      </c>
      <c r="J81" s="7"/>
    </row>
    <row r="82" spans="1:10" x14ac:dyDescent="0.25">
      <c r="A82" s="32" t="s">
        <v>66</v>
      </c>
      <c r="B82" s="36"/>
      <c r="C82" s="29">
        <v>1130</v>
      </c>
      <c r="D82" s="29">
        <v>1045.8399999999999</v>
      </c>
      <c r="E82" s="29">
        <f t="shared" si="5"/>
        <v>84.160000000000082</v>
      </c>
      <c r="F82" s="29"/>
      <c r="G82" s="29">
        <f t="shared" si="4"/>
        <v>84.160000000000082</v>
      </c>
      <c r="H82" s="30">
        <v>85</v>
      </c>
      <c r="I82" s="31"/>
      <c r="J82" s="7"/>
    </row>
    <row r="83" spans="1:10" x14ac:dyDescent="0.25">
      <c r="A83" s="37"/>
      <c r="B83" s="38"/>
      <c r="C83" s="38"/>
      <c r="D83" s="39"/>
      <c r="E83" s="38"/>
      <c r="F83" s="38"/>
      <c r="G83" s="38"/>
      <c r="H83" s="38"/>
      <c r="I83" s="40"/>
      <c r="J83" s="7"/>
    </row>
    <row r="84" spans="1:10" x14ac:dyDescent="0.25">
      <c r="A84" s="28" t="s">
        <v>67</v>
      </c>
      <c r="B84" s="29"/>
      <c r="C84" s="29"/>
      <c r="D84" s="29"/>
      <c r="E84" s="29">
        <f t="shared" si="5"/>
        <v>0</v>
      </c>
      <c r="F84" s="29"/>
      <c r="G84" s="29">
        <f t="shared" ref="G84:G89" si="6">SUM(E84-F84)</f>
        <v>0</v>
      </c>
      <c r="H84" s="30">
        <v>0</v>
      </c>
      <c r="I84" s="31"/>
      <c r="J84" s="7"/>
    </row>
    <row r="85" spans="1:10" x14ac:dyDescent="0.25">
      <c r="A85" s="32" t="s">
        <v>68</v>
      </c>
      <c r="B85" s="29"/>
      <c r="C85" s="29">
        <v>0</v>
      </c>
      <c r="D85" s="29"/>
      <c r="E85" s="29">
        <f t="shared" si="5"/>
        <v>0</v>
      </c>
      <c r="F85" s="29"/>
      <c r="G85" s="29">
        <f t="shared" si="6"/>
        <v>0</v>
      </c>
      <c r="H85" s="30">
        <v>0</v>
      </c>
      <c r="I85" s="31">
        <v>1115</v>
      </c>
      <c r="J85" s="7"/>
    </row>
    <row r="86" spans="1:10" x14ac:dyDescent="0.25">
      <c r="A86" s="32" t="s">
        <v>69</v>
      </c>
      <c r="B86" s="29"/>
      <c r="C86" s="29">
        <v>0</v>
      </c>
      <c r="D86" s="29"/>
      <c r="E86" s="29">
        <f>SUM(C86-D86)</f>
        <v>0</v>
      </c>
      <c r="F86" s="29"/>
      <c r="G86" s="29">
        <f t="shared" si="6"/>
        <v>0</v>
      </c>
      <c r="H86" s="30">
        <v>0</v>
      </c>
      <c r="I86" s="31">
        <v>2300</v>
      </c>
      <c r="J86" s="7"/>
    </row>
    <row r="87" spans="1:10" x14ac:dyDescent="0.25">
      <c r="A87" s="32" t="s">
        <v>70</v>
      </c>
      <c r="B87" s="29"/>
      <c r="C87" s="29">
        <v>1560</v>
      </c>
      <c r="D87" s="29">
        <v>5</v>
      </c>
      <c r="E87" s="29">
        <f>SUM(C87-D87)</f>
        <v>1555</v>
      </c>
      <c r="F87" s="29"/>
      <c r="G87" s="29">
        <f t="shared" si="6"/>
        <v>1555</v>
      </c>
      <c r="H87" s="30">
        <v>1555</v>
      </c>
      <c r="I87" s="31">
        <v>500</v>
      </c>
      <c r="J87" s="7"/>
    </row>
    <row r="88" spans="1:10" x14ac:dyDescent="0.25">
      <c r="A88" s="32" t="s">
        <v>229</v>
      </c>
      <c r="B88" s="33"/>
      <c r="C88" s="29">
        <v>1340</v>
      </c>
      <c r="D88" s="29">
        <v>2275.2800000000002</v>
      </c>
      <c r="E88" s="29">
        <f>SUM(C88-D88)</f>
        <v>-935.2800000000002</v>
      </c>
      <c r="F88" s="29"/>
      <c r="G88" s="29">
        <f t="shared" si="6"/>
        <v>-935.2800000000002</v>
      </c>
      <c r="H88" s="30"/>
      <c r="I88" s="31">
        <v>840</v>
      </c>
      <c r="J88" s="7"/>
    </row>
    <row r="89" spans="1:10" x14ac:dyDescent="0.25">
      <c r="A89" s="32" t="s">
        <v>71</v>
      </c>
      <c r="B89" s="33"/>
      <c r="C89" s="29">
        <v>1000</v>
      </c>
      <c r="D89" s="29"/>
      <c r="E89" s="29">
        <f>SUM(C89-D89)</f>
        <v>1000</v>
      </c>
      <c r="F89" s="29"/>
      <c r="G89" s="29">
        <f t="shared" si="6"/>
        <v>1000</v>
      </c>
      <c r="H89" s="30">
        <v>1000</v>
      </c>
      <c r="I89" s="31"/>
      <c r="J89" s="7"/>
    </row>
    <row r="90" spans="1:10" x14ac:dyDescent="0.25">
      <c r="A90" s="37"/>
      <c r="B90" s="38"/>
      <c r="C90" s="38"/>
      <c r="D90" s="39"/>
      <c r="E90" s="38"/>
      <c r="F90" s="38"/>
      <c r="G90" s="38"/>
      <c r="H90" s="38"/>
      <c r="I90" s="40"/>
      <c r="J90" s="7"/>
    </row>
    <row r="91" spans="1:10" x14ac:dyDescent="0.25">
      <c r="A91" s="28" t="s">
        <v>72</v>
      </c>
      <c r="B91" s="29"/>
      <c r="C91" s="29"/>
      <c r="D91" s="29"/>
      <c r="E91" s="29"/>
      <c r="F91" s="29"/>
      <c r="G91" s="29"/>
      <c r="H91" s="30"/>
      <c r="I91" s="31"/>
      <c r="J91" s="7"/>
    </row>
    <row r="92" spans="1:10" x14ac:dyDescent="0.25">
      <c r="A92" s="32" t="s">
        <v>73</v>
      </c>
      <c r="B92" s="29"/>
      <c r="C92" s="29">
        <v>350</v>
      </c>
      <c r="D92" s="29"/>
      <c r="E92" s="29">
        <f t="shared" ref="E92:E99" si="7">SUM(C92-D92)</f>
        <v>350</v>
      </c>
      <c r="F92" s="29"/>
      <c r="G92" s="29">
        <f t="shared" ref="G92:G99" si="8">SUM(E92-F92)</f>
        <v>350</v>
      </c>
      <c r="H92" s="30">
        <v>350</v>
      </c>
      <c r="I92" s="31">
        <v>150</v>
      </c>
      <c r="J92" s="7"/>
    </row>
    <row r="93" spans="1:10" x14ac:dyDescent="0.25">
      <c r="A93" s="32" t="s">
        <v>74</v>
      </c>
      <c r="B93" s="29"/>
      <c r="C93" s="29">
        <v>0</v>
      </c>
      <c r="D93" s="29"/>
      <c r="E93" s="29">
        <f t="shared" si="7"/>
        <v>0</v>
      </c>
      <c r="F93" s="29"/>
      <c r="G93" s="29">
        <f t="shared" si="8"/>
        <v>0</v>
      </c>
      <c r="H93" s="30">
        <v>0</v>
      </c>
      <c r="I93" s="31"/>
      <c r="J93" s="7"/>
    </row>
    <row r="94" spans="1:10" x14ac:dyDescent="0.25">
      <c r="A94" s="32" t="s">
        <v>75</v>
      </c>
      <c r="B94" s="29"/>
      <c r="C94" s="29">
        <v>250</v>
      </c>
      <c r="D94" s="29"/>
      <c r="E94" s="29">
        <f t="shared" si="7"/>
        <v>250</v>
      </c>
      <c r="F94" s="29"/>
      <c r="G94" s="29">
        <f t="shared" si="8"/>
        <v>250</v>
      </c>
      <c r="H94" s="30">
        <v>250</v>
      </c>
      <c r="I94" s="31"/>
      <c r="J94" s="7"/>
    </row>
    <row r="95" spans="1:10" x14ac:dyDescent="0.25">
      <c r="A95" s="32" t="s">
        <v>76</v>
      </c>
      <c r="B95" s="29"/>
      <c r="C95" s="29">
        <v>0</v>
      </c>
      <c r="D95" s="29"/>
      <c r="E95" s="29">
        <f t="shared" si="7"/>
        <v>0</v>
      </c>
      <c r="F95" s="29"/>
      <c r="G95" s="29">
        <f t="shared" si="8"/>
        <v>0</v>
      </c>
      <c r="H95" s="30">
        <v>0</v>
      </c>
      <c r="I95" s="31"/>
      <c r="J95" s="7"/>
    </row>
    <row r="96" spans="1:10" x14ac:dyDescent="0.25">
      <c r="A96" s="32" t="s">
        <v>27</v>
      </c>
      <c r="B96" s="29"/>
      <c r="C96" s="29">
        <v>0</v>
      </c>
      <c r="D96" s="29"/>
      <c r="E96" s="29">
        <f t="shared" si="7"/>
        <v>0</v>
      </c>
      <c r="F96" s="29"/>
      <c r="G96" s="29">
        <f t="shared" si="8"/>
        <v>0</v>
      </c>
      <c r="H96" s="30">
        <v>0</v>
      </c>
      <c r="I96" s="31"/>
      <c r="J96" s="7"/>
    </row>
    <row r="97" spans="1:10" x14ac:dyDescent="0.25">
      <c r="A97" s="32" t="s">
        <v>77</v>
      </c>
      <c r="B97" s="29"/>
      <c r="C97" s="29">
        <v>300</v>
      </c>
      <c r="D97" s="29"/>
      <c r="E97" s="29">
        <f t="shared" si="7"/>
        <v>300</v>
      </c>
      <c r="F97" s="29"/>
      <c r="G97" s="29">
        <f t="shared" si="8"/>
        <v>300</v>
      </c>
      <c r="H97" s="30">
        <v>300</v>
      </c>
      <c r="I97" s="31"/>
      <c r="J97" s="7"/>
    </row>
    <row r="98" spans="1:10" x14ac:dyDescent="0.25">
      <c r="A98" s="32" t="s">
        <v>230</v>
      </c>
      <c r="B98" s="36"/>
      <c r="C98" s="29">
        <v>0</v>
      </c>
      <c r="D98" s="36"/>
      <c r="E98" s="29">
        <f t="shared" si="7"/>
        <v>0</v>
      </c>
      <c r="F98" s="29"/>
      <c r="G98" s="29">
        <f t="shared" si="8"/>
        <v>0</v>
      </c>
      <c r="H98" s="30">
        <v>0</v>
      </c>
      <c r="I98" s="45"/>
    </row>
    <row r="99" spans="1:10" x14ac:dyDescent="0.25">
      <c r="A99" s="32" t="s">
        <v>78</v>
      </c>
      <c r="B99" s="29">
        <v>1540</v>
      </c>
      <c r="C99" s="29">
        <v>1540</v>
      </c>
      <c r="D99" s="29"/>
      <c r="E99" s="29">
        <f t="shared" si="7"/>
        <v>1540</v>
      </c>
      <c r="F99" s="29"/>
      <c r="G99" s="29">
        <f t="shared" si="8"/>
        <v>1540</v>
      </c>
      <c r="H99" s="30">
        <v>1540</v>
      </c>
      <c r="I99" s="30"/>
      <c r="J99" s="3"/>
    </row>
    <row r="100" spans="1:10" x14ac:dyDescent="0.25">
      <c r="A100" s="37"/>
      <c r="B100" s="38"/>
      <c r="C100" s="38"/>
      <c r="D100" s="38"/>
      <c r="E100" s="38"/>
      <c r="F100" s="38"/>
      <c r="G100" s="38"/>
      <c r="H100" s="38"/>
      <c r="I100" s="40"/>
      <c r="J100" s="7"/>
    </row>
    <row r="101" spans="1:10" ht="23.25" x14ac:dyDescent="0.25">
      <c r="A101" s="46" t="s">
        <v>79</v>
      </c>
      <c r="B101" s="29"/>
      <c r="C101" s="29">
        <v>210</v>
      </c>
      <c r="D101" s="29">
        <v>48.65</v>
      </c>
      <c r="E101" s="29">
        <f>SUM(C101-D101)</f>
        <v>161.35</v>
      </c>
      <c r="F101" s="29"/>
      <c r="G101" s="29">
        <f>SUM(E101-F101)</f>
        <v>161.35</v>
      </c>
      <c r="H101" s="30">
        <v>161</v>
      </c>
      <c r="I101" s="31">
        <v>70</v>
      </c>
      <c r="J101" s="7"/>
    </row>
    <row r="102" spans="1:10" x14ac:dyDescent="0.25">
      <c r="A102" s="32" t="s">
        <v>231</v>
      </c>
      <c r="B102" s="29">
        <v>4615.5</v>
      </c>
      <c r="C102" s="29">
        <v>4615.5</v>
      </c>
      <c r="D102" s="29">
        <v>2242</v>
      </c>
      <c r="E102" s="29">
        <f>SUM(C102-D102)</f>
        <v>2373.5</v>
      </c>
      <c r="F102" s="29"/>
      <c r="G102" s="29">
        <f>SUM(E102-F102)</f>
        <v>2373.5</v>
      </c>
      <c r="H102" s="30">
        <v>2373</v>
      </c>
      <c r="I102" s="31">
        <v>1000</v>
      </c>
      <c r="J102" s="7"/>
    </row>
    <row r="103" spans="1:10" x14ac:dyDescent="0.25">
      <c r="A103" s="37"/>
      <c r="B103" s="38"/>
      <c r="C103" s="38"/>
      <c r="D103" s="38"/>
      <c r="E103" s="38"/>
      <c r="F103" s="38"/>
      <c r="G103" s="38"/>
      <c r="H103" s="38"/>
      <c r="I103" s="40"/>
      <c r="J103" s="7"/>
    </row>
    <row r="104" spans="1:10" x14ac:dyDescent="0.25">
      <c r="A104" s="28" t="s">
        <v>80</v>
      </c>
      <c r="B104" s="29"/>
      <c r="C104" s="29"/>
      <c r="D104" s="29"/>
      <c r="E104" s="29"/>
      <c r="F104" s="29"/>
      <c r="G104" s="29"/>
      <c r="H104" s="30"/>
      <c r="I104" s="31"/>
      <c r="J104" s="7"/>
    </row>
    <row r="105" spans="1:10" x14ac:dyDescent="0.25">
      <c r="A105" s="32" t="s">
        <v>81</v>
      </c>
      <c r="B105" s="29"/>
      <c r="C105" s="29">
        <v>0</v>
      </c>
      <c r="D105" s="29"/>
      <c r="E105" s="29">
        <f t="shared" ref="E105:E163" si="9">SUM(C105-D105)</f>
        <v>0</v>
      </c>
      <c r="F105" s="29"/>
      <c r="G105" s="29">
        <f t="shared" ref="G105:G120" si="10">SUM(E105-F105)</f>
        <v>0</v>
      </c>
      <c r="H105" s="30">
        <v>0</v>
      </c>
      <c r="I105" s="30">
        <v>1300</v>
      </c>
      <c r="J105" s="3"/>
    </row>
    <row r="106" spans="1:10" x14ac:dyDescent="0.25">
      <c r="A106" s="32" t="s">
        <v>232</v>
      </c>
      <c r="B106" s="29"/>
      <c r="C106" s="29">
        <v>2335</v>
      </c>
      <c r="D106" s="29"/>
      <c r="E106" s="29">
        <f t="shared" si="9"/>
        <v>2335</v>
      </c>
      <c r="F106" s="29"/>
      <c r="G106" s="29">
        <f t="shared" si="10"/>
        <v>2335</v>
      </c>
      <c r="H106" s="30">
        <v>2335</v>
      </c>
      <c r="I106" s="31">
        <v>200</v>
      </c>
      <c r="J106" s="7"/>
    </row>
    <row r="107" spans="1:10" x14ac:dyDescent="0.25">
      <c r="A107" s="32" t="s">
        <v>28</v>
      </c>
      <c r="B107" s="29"/>
      <c r="C107" s="29">
        <v>0</v>
      </c>
      <c r="D107" s="29"/>
      <c r="E107" s="29">
        <f t="shared" si="9"/>
        <v>0</v>
      </c>
      <c r="F107" s="29"/>
      <c r="G107" s="29">
        <f t="shared" si="10"/>
        <v>0</v>
      </c>
      <c r="H107" s="30">
        <v>0</v>
      </c>
      <c r="I107" s="31">
        <v>220</v>
      </c>
      <c r="J107" s="7"/>
    </row>
    <row r="108" spans="1:10" x14ac:dyDescent="0.25">
      <c r="A108" s="32" t="s">
        <v>82</v>
      </c>
      <c r="B108" s="29"/>
      <c r="C108" s="29">
        <v>250</v>
      </c>
      <c r="D108" s="29">
        <v>104.32</v>
      </c>
      <c r="E108" s="29">
        <f t="shared" si="9"/>
        <v>145.68</v>
      </c>
      <c r="F108" s="29"/>
      <c r="G108" s="29">
        <f t="shared" si="10"/>
        <v>145.68</v>
      </c>
      <c r="H108" s="30">
        <v>145</v>
      </c>
      <c r="I108" s="31"/>
      <c r="J108" s="7"/>
    </row>
    <row r="109" spans="1:10" x14ac:dyDescent="0.25">
      <c r="A109" s="32" t="s">
        <v>83</v>
      </c>
      <c r="B109" s="29">
        <v>1730</v>
      </c>
      <c r="C109" s="29">
        <v>1730</v>
      </c>
      <c r="D109" s="29"/>
      <c r="E109" s="29">
        <f t="shared" si="9"/>
        <v>1730</v>
      </c>
      <c r="F109" s="29"/>
      <c r="G109" s="29">
        <f t="shared" si="10"/>
        <v>1730</v>
      </c>
      <c r="H109" s="30">
        <v>1730</v>
      </c>
      <c r="I109" s="31"/>
      <c r="J109" s="7"/>
    </row>
    <row r="110" spans="1:10" x14ac:dyDescent="0.25">
      <c r="A110" s="32" t="s">
        <v>84</v>
      </c>
      <c r="B110" s="29"/>
      <c r="C110" s="29">
        <v>280</v>
      </c>
      <c r="D110" s="29"/>
      <c r="E110" s="29">
        <f t="shared" si="9"/>
        <v>280</v>
      </c>
      <c r="F110" s="29"/>
      <c r="G110" s="29">
        <f t="shared" si="10"/>
        <v>280</v>
      </c>
      <c r="H110" s="30">
        <v>280</v>
      </c>
      <c r="I110" s="31">
        <v>100</v>
      </c>
      <c r="J110" s="7"/>
    </row>
    <row r="111" spans="1:10" x14ac:dyDescent="0.25">
      <c r="A111" s="32" t="s">
        <v>85</v>
      </c>
      <c r="B111" s="29"/>
      <c r="C111" s="29">
        <v>1305</v>
      </c>
      <c r="D111" s="29">
        <v>98.6</v>
      </c>
      <c r="E111" s="29">
        <f t="shared" si="9"/>
        <v>1206.4000000000001</v>
      </c>
      <c r="F111" s="29"/>
      <c r="G111" s="29">
        <f t="shared" si="10"/>
        <v>1206.4000000000001</v>
      </c>
      <c r="H111" s="30">
        <v>1205</v>
      </c>
      <c r="I111" s="31"/>
      <c r="J111" s="7"/>
    </row>
    <row r="112" spans="1:10" x14ac:dyDescent="0.25">
      <c r="A112" s="28" t="s">
        <v>86</v>
      </c>
      <c r="B112" s="29"/>
      <c r="C112" s="29">
        <v>0</v>
      </c>
      <c r="D112" s="29"/>
      <c r="E112" s="29">
        <f t="shared" si="9"/>
        <v>0</v>
      </c>
      <c r="F112" s="29"/>
      <c r="G112" s="29">
        <f t="shared" si="10"/>
        <v>0</v>
      </c>
      <c r="H112" s="30">
        <v>0</v>
      </c>
      <c r="I112" s="31"/>
      <c r="J112" s="7"/>
    </row>
    <row r="113" spans="1:10" x14ac:dyDescent="0.25">
      <c r="A113" s="32" t="s">
        <v>87</v>
      </c>
      <c r="B113" s="29"/>
      <c r="C113" s="29">
        <v>1000</v>
      </c>
      <c r="D113" s="29"/>
      <c r="E113" s="29">
        <f t="shared" si="9"/>
        <v>1000</v>
      </c>
      <c r="F113" s="29"/>
      <c r="G113" s="29">
        <f t="shared" si="10"/>
        <v>1000</v>
      </c>
      <c r="H113" s="30">
        <v>1000</v>
      </c>
      <c r="I113" s="31">
        <v>250</v>
      </c>
      <c r="J113" s="7"/>
    </row>
    <row r="114" spans="1:10" x14ac:dyDescent="0.25">
      <c r="A114" s="32" t="s">
        <v>88</v>
      </c>
      <c r="B114" s="29"/>
      <c r="C114" s="29">
        <v>820</v>
      </c>
      <c r="D114" s="29"/>
      <c r="E114" s="29">
        <f t="shared" si="9"/>
        <v>820</v>
      </c>
      <c r="F114" s="29"/>
      <c r="G114" s="29">
        <f t="shared" si="10"/>
        <v>820</v>
      </c>
      <c r="H114" s="30">
        <v>820</v>
      </c>
      <c r="I114" s="31"/>
      <c r="J114" s="7"/>
    </row>
    <row r="115" spans="1:10" x14ac:dyDescent="0.25">
      <c r="A115" s="32" t="s">
        <v>89</v>
      </c>
      <c r="B115" s="29"/>
      <c r="C115" s="29">
        <v>2500</v>
      </c>
      <c r="D115" s="29"/>
      <c r="E115" s="29">
        <f t="shared" si="9"/>
        <v>2500</v>
      </c>
      <c r="F115" s="29"/>
      <c r="G115" s="29">
        <f t="shared" si="10"/>
        <v>2500</v>
      </c>
      <c r="H115" s="30">
        <v>2500</v>
      </c>
      <c r="I115" s="31">
        <v>500</v>
      </c>
      <c r="J115" s="7"/>
    </row>
    <row r="116" spans="1:10" x14ac:dyDescent="0.25">
      <c r="A116" s="32" t="s">
        <v>90</v>
      </c>
      <c r="B116" s="29"/>
      <c r="C116" s="29">
        <v>150</v>
      </c>
      <c r="D116" s="29">
        <v>39.369999999999997</v>
      </c>
      <c r="E116" s="29">
        <f t="shared" si="9"/>
        <v>110.63</v>
      </c>
      <c r="F116" s="29"/>
      <c r="G116" s="29">
        <f t="shared" si="10"/>
        <v>110.63</v>
      </c>
      <c r="H116" s="30">
        <v>110</v>
      </c>
      <c r="I116" s="31">
        <v>100</v>
      </c>
      <c r="J116" s="7"/>
    </row>
    <row r="117" spans="1:10" x14ac:dyDescent="0.25">
      <c r="A117" s="32" t="s">
        <v>91</v>
      </c>
      <c r="B117" s="29"/>
      <c r="C117" s="29"/>
      <c r="D117" s="29"/>
      <c r="E117" s="29">
        <f t="shared" si="9"/>
        <v>0</v>
      </c>
      <c r="F117" s="29"/>
      <c r="G117" s="29">
        <f t="shared" si="10"/>
        <v>0</v>
      </c>
      <c r="H117" s="30"/>
      <c r="I117" s="31"/>
      <c r="J117" s="7"/>
    </row>
    <row r="118" spans="1:10" x14ac:dyDescent="0.25">
      <c r="A118" s="32" t="s">
        <v>92</v>
      </c>
      <c r="B118" s="29"/>
      <c r="C118" s="29"/>
      <c r="D118" s="29"/>
      <c r="E118" s="29">
        <f t="shared" si="9"/>
        <v>0</v>
      </c>
      <c r="F118" s="29"/>
      <c r="G118" s="29">
        <f t="shared" si="10"/>
        <v>0</v>
      </c>
      <c r="H118" s="30"/>
      <c r="I118" s="31"/>
      <c r="J118" s="7"/>
    </row>
    <row r="119" spans="1:10" x14ac:dyDescent="0.25">
      <c r="A119" s="32" t="s">
        <v>93</v>
      </c>
      <c r="B119" s="29"/>
      <c r="C119" s="29"/>
      <c r="D119" s="29"/>
      <c r="E119" s="29">
        <f t="shared" si="9"/>
        <v>0</v>
      </c>
      <c r="F119" s="29"/>
      <c r="G119" s="29">
        <f t="shared" si="10"/>
        <v>0</v>
      </c>
      <c r="H119" s="30"/>
      <c r="I119" s="31"/>
      <c r="J119" s="7"/>
    </row>
    <row r="120" spans="1:10" x14ac:dyDescent="0.25">
      <c r="A120" s="32" t="s">
        <v>94</v>
      </c>
      <c r="B120" s="29"/>
      <c r="C120" s="29"/>
      <c r="D120" s="29"/>
      <c r="E120" s="29">
        <f t="shared" si="9"/>
        <v>0</v>
      </c>
      <c r="F120" s="29"/>
      <c r="G120" s="29">
        <f t="shared" si="10"/>
        <v>0</v>
      </c>
      <c r="H120" s="30"/>
      <c r="I120" s="31"/>
      <c r="J120" s="7"/>
    </row>
    <row r="121" spans="1:10" x14ac:dyDescent="0.25">
      <c r="A121" s="37"/>
      <c r="B121" s="38"/>
      <c r="C121" s="38"/>
      <c r="D121" s="39"/>
      <c r="E121" s="38"/>
      <c r="F121" s="38"/>
      <c r="G121" s="38"/>
      <c r="H121" s="38"/>
      <c r="I121" s="40"/>
      <c r="J121" s="7"/>
    </row>
    <row r="122" spans="1:10" x14ac:dyDescent="0.25">
      <c r="A122" s="28" t="s">
        <v>95</v>
      </c>
      <c r="B122" s="29">
        <v>650</v>
      </c>
      <c r="C122" s="29">
        <v>650</v>
      </c>
      <c r="D122" s="29"/>
      <c r="E122" s="29">
        <f t="shared" si="9"/>
        <v>650</v>
      </c>
      <c r="F122" s="29">
        <v>650</v>
      </c>
      <c r="G122" s="29">
        <f>SUM(E122-F122)</f>
        <v>0</v>
      </c>
      <c r="H122" s="30"/>
      <c r="I122" s="31">
        <v>670</v>
      </c>
      <c r="J122" s="7"/>
    </row>
    <row r="123" spans="1:10" x14ac:dyDescent="0.25">
      <c r="A123" s="28" t="s">
        <v>96</v>
      </c>
      <c r="B123" s="29"/>
      <c r="C123" s="29">
        <v>280</v>
      </c>
      <c r="D123" s="29"/>
      <c r="E123" s="29">
        <f t="shared" si="9"/>
        <v>280</v>
      </c>
      <c r="F123" s="29"/>
      <c r="G123" s="29">
        <f>SUM(E123-F123)</f>
        <v>280</v>
      </c>
      <c r="H123" s="30">
        <v>280</v>
      </c>
      <c r="I123" s="31"/>
      <c r="J123" s="7"/>
    </row>
    <row r="124" spans="1:10" x14ac:dyDescent="0.25">
      <c r="A124" s="37"/>
      <c r="B124" s="38"/>
      <c r="C124" s="38"/>
      <c r="D124" s="38"/>
      <c r="E124" s="38"/>
      <c r="F124" s="38"/>
      <c r="G124" s="38"/>
      <c r="H124" s="38"/>
      <c r="I124" s="40"/>
      <c r="J124" s="7"/>
    </row>
    <row r="125" spans="1:10" x14ac:dyDescent="0.25">
      <c r="A125" s="28" t="s">
        <v>97</v>
      </c>
      <c r="B125" s="29"/>
      <c r="C125" s="29"/>
      <c r="D125" s="29"/>
      <c r="E125" s="29"/>
      <c r="F125" s="29"/>
      <c r="G125" s="29"/>
      <c r="H125" s="30"/>
      <c r="I125" s="31"/>
      <c r="J125" s="7"/>
    </row>
    <row r="126" spans="1:10" x14ac:dyDescent="0.25">
      <c r="A126" s="32" t="s">
        <v>233</v>
      </c>
      <c r="B126" s="29">
        <v>580</v>
      </c>
      <c r="C126" s="29">
        <v>580</v>
      </c>
      <c r="D126" s="29">
        <v>551.30999999999995</v>
      </c>
      <c r="E126" s="29">
        <f t="shared" si="9"/>
        <v>28.690000000000055</v>
      </c>
      <c r="F126" s="29">
        <v>290.17</v>
      </c>
      <c r="G126" s="29">
        <f t="shared" ref="G126:G132" si="11">SUM(E126-F126)</f>
        <v>-261.47999999999996</v>
      </c>
      <c r="H126" s="30">
        <v>0</v>
      </c>
      <c r="I126" s="31">
        <v>1000</v>
      </c>
      <c r="J126" s="7"/>
    </row>
    <row r="127" spans="1:10" x14ac:dyDescent="0.25">
      <c r="A127" s="32" t="s">
        <v>99</v>
      </c>
      <c r="B127" s="29"/>
      <c r="C127" s="29">
        <v>180</v>
      </c>
      <c r="D127" s="29"/>
      <c r="E127" s="29">
        <f t="shared" si="9"/>
        <v>180</v>
      </c>
      <c r="F127" s="29"/>
      <c r="G127" s="29">
        <f t="shared" si="11"/>
        <v>180</v>
      </c>
      <c r="H127" s="30">
        <v>180</v>
      </c>
      <c r="I127" s="31"/>
      <c r="J127" s="7"/>
    </row>
    <row r="128" spans="1:10" x14ac:dyDescent="0.25">
      <c r="A128" s="32" t="s">
        <v>33</v>
      </c>
      <c r="B128" s="29">
        <v>235</v>
      </c>
      <c r="C128" s="29">
        <v>235</v>
      </c>
      <c r="D128" s="29">
        <v>75.06</v>
      </c>
      <c r="E128" s="29">
        <f t="shared" si="9"/>
        <v>159.94</v>
      </c>
      <c r="F128" s="29">
        <v>33.840000000000003</v>
      </c>
      <c r="G128" s="29">
        <f t="shared" si="11"/>
        <v>126.1</v>
      </c>
      <c r="H128" s="30">
        <v>125</v>
      </c>
      <c r="I128" s="30">
        <v>100</v>
      </c>
      <c r="J128" s="3"/>
    </row>
    <row r="129" spans="1:10" x14ac:dyDescent="0.25">
      <c r="A129" s="32" t="s">
        <v>100</v>
      </c>
      <c r="B129" s="29"/>
      <c r="C129" s="29">
        <v>500</v>
      </c>
      <c r="D129" s="29"/>
      <c r="E129" s="29">
        <f t="shared" si="9"/>
        <v>500</v>
      </c>
      <c r="F129" s="29"/>
      <c r="G129" s="29">
        <f t="shared" si="11"/>
        <v>500</v>
      </c>
      <c r="H129" s="30">
        <v>500</v>
      </c>
      <c r="I129" s="31">
        <v>100</v>
      </c>
      <c r="J129" s="7"/>
    </row>
    <row r="130" spans="1:10" x14ac:dyDescent="0.25">
      <c r="A130" s="32" t="s">
        <v>101</v>
      </c>
      <c r="B130" s="29"/>
      <c r="C130" s="29">
        <v>0</v>
      </c>
      <c r="D130" s="29"/>
      <c r="E130" s="29">
        <f t="shared" si="9"/>
        <v>0</v>
      </c>
      <c r="F130" s="29"/>
      <c r="G130" s="29">
        <f t="shared" si="11"/>
        <v>0</v>
      </c>
      <c r="H130" s="30">
        <v>0</v>
      </c>
      <c r="I130" s="31"/>
      <c r="J130" s="7"/>
    </row>
    <row r="131" spans="1:10" x14ac:dyDescent="0.25">
      <c r="A131" s="32" t="s">
        <v>36</v>
      </c>
      <c r="B131" s="29">
        <v>200</v>
      </c>
      <c r="C131" s="29">
        <v>200</v>
      </c>
      <c r="D131" s="29">
        <v>33.630000000000003</v>
      </c>
      <c r="E131" s="29">
        <f t="shared" si="9"/>
        <v>166.37</v>
      </c>
      <c r="F131" s="29">
        <v>19.649999999999999</v>
      </c>
      <c r="G131" s="29">
        <f t="shared" si="11"/>
        <v>146.72</v>
      </c>
      <c r="H131" s="30">
        <v>145</v>
      </c>
      <c r="I131" s="31">
        <v>200</v>
      </c>
      <c r="J131" s="7"/>
    </row>
    <row r="132" spans="1:10" x14ac:dyDescent="0.25">
      <c r="A132" s="32" t="s">
        <v>102</v>
      </c>
      <c r="B132" s="29">
        <v>250</v>
      </c>
      <c r="C132" s="29">
        <v>600</v>
      </c>
      <c r="D132" s="29"/>
      <c r="E132" s="29">
        <f t="shared" si="9"/>
        <v>600</v>
      </c>
      <c r="F132" s="29"/>
      <c r="G132" s="29">
        <f t="shared" si="11"/>
        <v>600</v>
      </c>
      <c r="H132" s="30">
        <v>600</v>
      </c>
      <c r="I132" s="31"/>
      <c r="J132" s="7"/>
    </row>
    <row r="133" spans="1:10" x14ac:dyDescent="0.25">
      <c r="A133" s="37"/>
      <c r="B133" s="38"/>
      <c r="C133" s="38"/>
      <c r="D133" s="39"/>
      <c r="E133" s="38"/>
      <c r="F133" s="38"/>
      <c r="G133" s="38"/>
      <c r="H133" s="38"/>
      <c r="I133" s="40"/>
      <c r="J133" s="7"/>
    </row>
    <row r="134" spans="1:10" x14ac:dyDescent="0.25">
      <c r="A134" s="28" t="s">
        <v>234</v>
      </c>
      <c r="B134" s="29"/>
      <c r="C134" s="29">
        <v>100</v>
      </c>
      <c r="D134" s="29"/>
      <c r="E134" s="29">
        <f t="shared" si="9"/>
        <v>100</v>
      </c>
      <c r="F134" s="29"/>
      <c r="G134" s="29">
        <f t="shared" ref="G134:G140" si="12">SUM(E134-F134)</f>
        <v>100</v>
      </c>
      <c r="H134" s="30">
        <v>100</v>
      </c>
      <c r="I134" s="31">
        <v>2000</v>
      </c>
      <c r="J134" s="7"/>
    </row>
    <row r="135" spans="1:10" x14ac:dyDescent="0.25">
      <c r="A135" s="32" t="s">
        <v>103</v>
      </c>
      <c r="B135" s="29"/>
      <c r="C135" s="29"/>
      <c r="D135" s="29"/>
      <c r="E135" s="29">
        <f t="shared" si="9"/>
        <v>0</v>
      </c>
      <c r="F135" s="29"/>
      <c r="G135" s="29">
        <f t="shared" si="12"/>
        <v>0</v>
      </c>
      <c r="H135" s="30"/>
      <c r="I135" s="31"/>
      <c r="J135" s="7"/>
    </row>
    <row r="136" spans="1:10" x14ac:dyDescent="0.25">
      <c r="A136" s="32" t="s">
        <v>104</v>
      </c>
      <c r="B136" s="29"/>
      <c r="C136" s="29"/>
      <c r="D136" s="29"/>
      <c r="E136" s="29">
        <f t="shared" si="9"/>
        <v>0</v>
      </c>
      <c r="F136" s="29"/>
      <c r="G136" s="29">
        <f t="shared" si="12"/>
        <v>0</v>
      </c>
      <c r="H136" s="30"/>
      <c r="I136" s="31"/>
      <c r="J136" s="7"/>
    </row>
    <row r="137" spans="1:10" x14ac:dyDescent="0.25">
      <c r="A137" s="32" t="s">
        <v>235</v>
      </c>
      <c r="B137" s="29"/>
      <c r="C137" s="29"/>
      <c r="D137" s="29"/>
      <c r="E137" s="29">
        <f t="shared" si="9"/>
        <v>0</v>
      </c>
      <c r="F137" s="29"/>
      <c r="G137" s="29">
        <f t="shared" si="12"/>
        <v>0</v>
      </c>
      <c r="H137" s="30"/>
      <c r="I137" s="31"/>
      <c r="J137" s="7"/>
    </row>
    <row r="138" spans="1:10" x14ac:dyDescent="0.25">
      <c r="A138" s="32" t="s">
        <v>105</v>
      </c>
      <c r="B138" s="29"/>
      <c r="C138" s="29"/>
      <c r="D138" s="29"/>
      <c r="E138" s="29">
        <f t="shared" si="9"/>
        <v>0</v>
      </c>
      <c r="F138" s="29"/>
      <c r="G138" s="29">
        <f t="shared" si="12"/>
        <v>0</v>
      </c>
      <c r="H138" s="30"/>
      <c r="I138" s="31"/>
      <c r="J138" s="7"/>
    </row>
    <row r="139" spans="1:10" x14ac:dyDescent="0.25">
      <c r="A139" s="32" t="s">
        <v>236</v>
      </c>
      <c r="B139" s="29"/>
      <c r="C139" s="29"/>
      <c r="D139" s="29"/>
      <c r="E139" s="29">
        <f t="shared" si="9"/>
        <v>0</v>
      </c>
      <c r="F139" s="29"/>
      <c r="G139" s="29">
        <f t="shared" si="12"/>
        <v>0</v>
      </c>
      <c r="H139" s="30"/>
      <c r="I139" s="31"/>
      <c r="J139" s="7"/>
    </row>
    <row r="140" spans="1:10" x14ac:dyDescent="0.25">
      <c r="A140" s="32" t="s">
        <v>106</v>
      </c>
      <c r="B140" s="29">
        <v>220</v>
      </c>
      <c r="C140" s="29">
        <v>220</v>
      </c>
      <c r="D140" s="29">
        <v>204.24</v>
      </c>
      <c r="E140" s="29">
        <f t="shared" si="9"/>
        <v>15.759999999999991</v>
      </c>
      <c r="F140" s="29"/>
      <c r="G140" s="29">
        <f t="shared" si="12"/>
        <v>15.759999999999991</v>
      </c>
      <c r="H140" s="30">
        <v>0</v>
      </c>
      <c r="I140" s="31">
        <v>220</v>
      </c>
      <c r="J140" s="7"/>
    </row>
    <row r="141" spans="1:10" x14ac:dyDescent="0.25">
      <c r="A141" s="37"/>
      <c r="B141" s="38"/>
      <c r="C141" s="38"/>
      <c r="D141" s="38"/>
      <c r="E141" s="38"/>
      <c r="F141" s="38"/>
      <c r="G141" s="38"/>
      <c r="H141" s="38"/>
      <c r="I141" s="40"/>
      <c r="J141" s="7"/>
    </row>
    <row r="142" spans="1:10" x14ac:dyDescent="0.25">
      <c r="A142" s="28" t="s">
        <v>107</v>
      </c>
      <c r="B142" s="29"/>
      <c r="C142" s="29">
        <v>1816.75</v>
      </c>
      <c r="D142" s="29"/>
      <c r="E142" s="29">
        <f t="shared" si="9"/>
        <v>1816.75</v>
      </c>
      <c r="F142" s="29"/>
      <c r="G142" s="29">
        <f>SUM(E142-F142)</f>
        <v>1816.75</v>
      </c>
      <c r="H142" s="30">
        <v>1815</v>
      </c>
      <c r="I142" s="31"/>
      <c r="J142" s="7"/>
    </row>
    <row r="143" spans="1:10" x14ac:dyDescent="0.25">
      <c r="A143" s="37"/>
      <c r="B143" s="38"/>
      <c r="C143" s="38"/>
      <c r="D143" s="38"/>
      <c r="E143" s="38"/>
      <c r="F143" s="38"/>
      <c r="G143" s="38"/>
      <c r="H143" s="38"/>
      <c r="I143" s="40"/>
      <c r="J143" s="7"/>
    </row>
    <row r="144" spans="1:10" x14ac:dyDescent="0.25">
      <c r="A144" s="28" t="s">
        <v>108</v>
      </c>
      <c r="B144" s="29"/>
      <c r="C144" s="29"/>
      <c r="D144" s="29"/>
      <c r="E144" s="29">
        <f t="shared" si="9"/>
        <v>0</v>
      </c>
      <c r="F144" s="29"/>
      <c r="G144" s="29">
        <f>SUM(E144-F144)</f>
        <v>0</v>
      </c>
      <c r="H144" s="30"/>
      <c r="I144" s="31"/>
      <c r="J144" s="7"/>
    </row>
    <row r="145" spans="1:10" x14ac:dyDescent="0.25">
      <c r="A145" s="32" t="s">
        <v>109</v>
      </c>
      <c r="B145" s="29"/>
      <c r="C145" s="29">
        <v>0</v>
      </c>
      <c r="D145" s="29"/>
      <c r="E145" s="29">
        <f t="shared" si="9"/>
        <v>0</v>
      </c>
      <c r="F145" s="29"/>
      <c r="G145" s="29">
        <f>SUM(E145-F145)</f>
        <v>0</v>
      </c>
      <c r="H145" s="30"/>
      <c r="I145" s="31"/>
      <c r="J145" s="7"/>
    </row>
    <row r="146" spans="1:10" x14ac:dyDescent="0.25">
      <c r="A146" s="37"/>
      <c r="B146" s="38"/>
      <c r="C146" s="38"/>
      <c r="D146" s="29"/>
      <c r="E146" s="29">
        <f t="shared" si="9"/>
        <v>0</v>
      </c>
      <c r="F146" s="29"/>
      <c r="G146" s="29">
        <f>SUM(E146-F146)</f>
        <v>0</v>
      </c>
      <c r="H146" s="30"/>
      <c r="I146" s="31"/>
      <c r="J146" s="7"/>
    </row>
    <row r="147" spans="1:10" x14ac:dyDescent="0.25">
      <c r="A147" s="28" t="s">
        <v>237</v>
      </c>
      <c r="B147" s="29"/>
      <c r="C147" s="29">
        <v>500</v>
      </c>
      <c r="D147" s="29">
        <v>27.3</v>
      </c>
      <c r="E147" s="29">
        <f t="shared" si="9"/>
        <v>472.7</v>
      </c>
      <c r="F147" s="29"/>
      <c r="G147" s="29">
        <f>SUM(E147-F147)</f>
        <v>472.7</v>
      </c>
      <c r="H147" s="30">
        <v>470</v>
      </c>
      <c r="I147" s="31">
        <v>1000</v>
      </c>
      <c r="J147" s="7"/>
    </row>
    <row r="148" spans="1:10" x14ac:dyDescent="0.25">
      <c r="A148" s="47"/>
      <c r="B148" s="38"/>
      <c r="C148" s="38"/>
      <c r="D148" s="38"/>
      <c r="E148" s="38"/>
      <c r="F148" s="38"/>
      <c r="G148" s="38"/>
      <c r="H148" s="38"/>
      <c r="I148" s="40"/>
      <c r="J148" s="7"/>
    </row>
    <row r="149" spans="1:10" x14ac:dyDescent="0.25">
      <c r="A149" s="28" t="s">
        <v>110</v>
      </c>
      <c r="B149" s="29">
        <v>260</v>
      </c>
      <c r="C149" s="29">
        <v>380</v>
      </c>
      <c r="D149" s="29"/>
      <c r="E149" s="29">
        <f t="shared" si="9"/>
        <v>380</v>
      </c>
      <c r="F149" s="29"/>
      <c r="G149" s="29">
        <f>SUM(E149-F149)</f>
        <v>380</v>
      </c>
      <c r="H149" s="30">
        <v>380</v>
      </c>
      <c r="I149" s="30">
        <v>300</v>
      </c>
      <c r="J149" s="3"/>
    </row>
    <row r="150" spans="1:10" x14ac:dyDescent="0.25">
      <c r="A150" s="37"/>
      <c r="B150" s="38"/>
      <c r="C150" s="38"/>
      <c r="D150" s="38"/>
      <c r="E150" s="38"/>
      <c r="F150" s="38"/>
      <c r="G150" s="38"/>
      <c r="H150" s="38"/>
      <c r="I150" s="40"/>
      <c r="J150" s="7"/>
    </row>
    <row r="151" spans="1:10" x14ac:dyDescent="0.25">
      <c r="A151" s="28" t="s">
        <v>111</v>
      </c>
      <c r="B151" s="29"/>
      <c r="C151" s="29"/>
      <c r="D151" s="29"/>
      <c r="E151" s="29"/>
      <c r="F151" s="29"/>
      <c r="G151" s="29"/>
      <c r="H151" s="30"/>
      <c r="I151" s="31"/>
      <c r="J151" s="7"/>
    </row>
    <row r="152" spans="1:10" x14ac:dyDescent="0.25">
      <c r="A152" s="32" t="s">
        <v>238</v>
      </c>
      <c r="B152" s="29"/>
      <c r="C152" s="29"/>
      <c r="D152" s="29"/>
      <c r="E152" s="29">
        <f t="shared" si="9"/>
        <v>0</v>
      </c>
      <c r="F152" s="29"/>
      <c r="G152" s="29">
        <f>SUM(E152-F152)</f>
        <v>0</v>
      </c>
      <c r="H152" s="30"/>
      <c r="I152" s="31"/>
      <c r="J152" s="7"/>
    </row>
    <row r="153" spans="1:10" x14ac:dyDescent="0.25">
      <c r="A153" s="32" t="s">
        <v>112</v>
      </c>
      <c r="B153" s="29"/>
      <c r="C153" s="29">
        <v>0</v>
      </c>
      <c r="D153" s="29"/>
      <c r="E153" s="29">
        <f t="shared" si="9"/>
        <v>0</v>
      </c>
      <c r="F153" s="29">
        <v>15500</v>
      </c>
      <c r="G153" s="29">
        <f>SUM(E153-F153)</f>
        <v>-15500</v>
      </c>
      <c r="H153" s="30">
        <v>15500</v>
      </c>
      <c r="I153" s="31"/>
      <c r="J153" s="7"/>
    </row>
    <row r="154" spans="1:10" x14ac:dyDescent="0.25">
      <c r="A154" s="37"/>
      <c r="B154" s="38"/>
      <c r="C154" s="38"/>
      <c r="D154" s="38"/>
      <c r="E154" s="38"/>
      <c r="F154" s="38"/>
      <c r="G154" s="38"/>
      <c r="H154" s="38"/>
      <c r="I154" s="40"/>
      <c r="J154" s="7"/>
    </row>
    <row r="155" spans="1:10" x14ac:dyDescent="0.25">
      <c r="A155" s="28" t="s">
        <v>113</v>
      </c>
      <c r="B155" s="29"/>
      <c r="C155" s="29"/>
      <c r="D155" s="29"/>
      <c r="E155" s="29"/>
      <c r="F155" s="29"/>
      <c r="G155" s="29"/>
      <c r="H155" s="30"/>
      <c r="I155" s="31"/>
      <c r="J155" s="7"/>
    </row>
    <row r="156" spans="1:10" x14ac:dyDescent="0.25">
      <c r="A156" s="32" t="s">
        <v>114</v>
      </c>
      <c r="B156" s="29">
        <v>885</v>
      </c>
      <c r="C156" s="29">
        <v>1885</v>
      </c>
      <c r="D156" s="29"/>
      <c r="E156" s="29">
        <f t="shared" si="9"/>
        <v>1885</v>
      </c>
      <c r="F156" s="29"/>
      <c r="G156" s="29">
        <f t="shared" ref="G156:G161" si="13">SUM(E156-F156)</f>
        <v>1885</v>
      </c>
      <c r="H156" s="30">
        <v>1885</v>
      </c>
      <c r="I156" s="31">
        <v>500</v>
      </c>
      <c r="J156" s="7"/>
    </row>
    <row r="157" spans="1:10" x14ac:dyDescent="0.25">
      <c r="A157" s="32" t="s">
        <v>81</v>
      </c>
      <c r="B157" s="29"/>
      <c r="C157" s="29">
        <v>0</v>
      </c>
      <c r="D157" s="29"/>
      <c r="E157" s="29">
        <f t="shared" si="9"/>
        <v>0</v>
      </c>
      <c r="F157" s="29"/>
      <c r="G157" s="29">
        <f t="shared" si="13"/>
        <v>0</v>
      </c>
      <c r="H157" s="30">
        <v>0</v>
      </c>
      <c r="I157" s="31">
        <v>1730</v>
      </c>
      <c r="J157" s="7"/>
    </row>
    <row r="158" spans="1:10" x14ac:dyDescent="0.25">
      <c r="A158" s="32" t="s">
        <v>27</v>
      </c>
      <c r="B158" s="29">
        <v>200</v>
      </c>
      <c r="C158" s="29">
        <v>200</v>
      </c>
      <c r="D158" s="29">
        <v>200</v>
      </c>
      <c r="E158" s="29">
        <f t="shared" si="9"/>
        <v>0</v>
      </c>
      <c r="F158" s="29"/>
      <c r="G158" s="29">
        <f t="shared" si="13"/>
        <v>0</v>
      </c>
      <c r="H158" s="30">
        <v>0</v>
      </c>
      <c r="I158" s="31">
        <v>200</v>
      </c>
      <c r="J158" s="7"/>
    </row>
    <row r="159" spans="1:10" x14ac:dyDescent="0.25">
      <c r="A159" s="32" t="s">
        <v>239</v>
      </c>
      <c r="B159" s="29"/>
      <c r="C159" s="29">
        <v>315</v>
      </c>
      <c r="D159" s="29"/>
      <c r="E159" s="29">
        <f t="shared" si="9"/>
        <v>315</v>
      </c>
      <c r="F159" s="29"/>
      <c r="G159" s="29">
        <f t="shared" si="13"/>
        <v>315</v>
      </c>
      <c r="H159" s="30">
        <v>315</v>
      </c>
      <c r="I159" s="31"/>
      <c r="J159" s="7"/>
    </row>
    <row r="160" spans="1:10" x14ac:dyDescent="0.25">
      <c r="A160" s="32" t="s">
        <v>115</v>
      </c>
      <c r="B160" s="29"/>
      <c r="C160" s="29">
        <v>400</v>
      </c>
      <c r="D160" s="29"/>
      <c r="E160" s="29">
        <f t="shared" si="9"/>
        <v>400</v>
      </c>
      <c r="F160" s="29">
        <v>80</v>
      </c>
      <c r="G160" s="29">
        <f t="shared" si="13"/>
        <v>320</v>
      </c>
      <c r="H160" s="30">
        <v>320</v>
      </c>
      <c r="I160" s="31">
        <v>100</v>
      </c>
      <c r="J160" s="7"/>
    </row>
    <row r="161" spans="1:10" x14ac:dyDescent="0.25">
      <c r="A161" s="32" t="s">
        <v>78</v>
      </c>
      <c r="B161" s="29">
        <v>1490</v>
      </c>
      <c r="C161" s="29">
        <v>1490</v>
      </c>
      <c r="D161" s="29"/>
      <c r="E161" s="29">
        <f t="shared" si="9"/>
        <v>1490</v>
      </c>
      <c r="F161" s="29"/>
      <c r="G161" s="29">
        <f t="shared" si="13"/>
        <v>1490</v>
      </c>
      <c r="H161" s="30">
        <v>1490</v>
      </c>
      <c r="I161" s="31">
        <v>300</v>
      </c>
      <c r="J161" s="7"/>
    </row>
    <row r="162" spans="1:10" x14ac:dyDescent="0.25">
      <c r="A162" s="37"/>
      <c r="B162" s="38"/>
      <c r="C162" s="38"/>
      <c r="D162" s="38"/>
      <c r="E162" s="38"/>
      <c r="F162" s="38"/>
      <c r="G162" s="38"/>
      <c r="H162" s="38"/>
      <c r="I162" s="40"/>
      <c r="J162" s="7"/>
    </row>
    <row r="163" spans="1:10" x14ac:dyDescent="0.25">
      <c r="A163" s="28" t="s">
        <v>240</v>
      </c>
      <c r="B163" s="29"/>
      <c r="C163" s="29">
        <v>1250</v>
      </c>
      <c r="D163" s="29">
        <v>200</v>
      </c>
      <c r="E163" s="29">
        <f t="shared" si="9"/>
        <v>1050</v>
      </c>
      <c r="F163" s="29"/>
      <c r="G163" s="29">
        <f>SUM(E163-F163)</f>
        <v>1050</v>
      </c>
      <c r="H163" s="30">
        <v>1050</v>
      </c>
      <c r="I163" s="31">
        <v>750</v>
      </c>
      <c r="J163" s="7"/>
    </row>
    <row r="164" spans="1:10" x14ac:dyDescent="0.25">
      <c r="A164" s="37"/>
      <c r="B164" s="38"/>
      <c r="C164" s="38"/>
      <c r="D164" s="38"/>
      <c r="E164" s="38"/>
      <c r="F164" s="38"/>
      <c r="G164" s="38"/>
      <c r="H164" s="38"/>
      <c r="I164" s="40"/>
      <c r="J164" s="7"/>
    </row>
    <row r="165" spans="1:10" x14ac:dyDescent="0.25">
      <c r="A165" s="28" t="s">
        <v>241</v>
      </c>
      <c r="B165" s="29"/>
      <c r="C165" s="29">
        <v>0</v>
      </c>
      <c r="D165" s="29">
        <v>83.33</v>
      </c>
      <c r="E165" s="29">
        <f>SUM(C165-D165)</f>
        <v>-83.33</v>
      </c>
      <c r="F165" s="29"/>
      <c r="G165" s="29">
        <f>SUM(E165-F165)</f>
        <v>-83.33</v>
      </c>
      <c r="H165" s="30"/>
      <c r="I165" s="31"/>
      <c r="J165" s="7"/>
    </row>
    <row r="166" spans="1:10" x14ac:dyDescent="0.25">
      <c r="A166" s="47"/>
      <c r="B166" s="38"/>
      <c r="C166" s="38"/>
      <c r="D166" s="38"/>
      <c r="E166" s="38"/>
      <c r="F166" s="38"/>
      <c r="G166" s="38"/>
      <c r="H166" s="38"/>
      <c r="I166" s="40"/>
      <c r="J166" s="7"/>
    </row>
    <row r="167" spans="1:10" x14ac:dyDescent="0.25">
      <c r="A167" s="28" t="s">
        <v>116</v>
      </c>
      <c r="B167" s="29"/>
      <c r="C167" s="29">
        <v>500</v>
      </c>
      <c r="D167" s="29"/>
      <c r="E167" s="29">
        <f t="shared" ref="E167:E228" si="14">SUM(C167-D167)</f>
        <v>500</v>
      </c>
      <c r="F167" s="29"/>
      <c r="G167" s="29">
        <f>SUM(E167-F167)</f>
        <v>500</v>
      </c>
      <c r="H167" s="30">
        <v>500</v>
      </c>
      <c r="I167" s="31"/>
      <c r="J167" s="7"/>
    </row>
    <row r="168" spans="1:10" x14ac:dyDescent="0.25">
      <c r="A168" s="47"/>
      <c r="B168" s="38"/>
      <c r="C168" s="38"/>
      <c r="D168" s="38"/>
      <c r="E168" s="38"/>
      <c r="F168" s="38"/>
      <c r="G168" s="38"/>
      <c r="H168" s="38"/>
      <c r="I168" s="40"/>
      <c r="J168" s="7"/>
    </row>
    <row r="169" spans="1:10" x14ac:dyDescent="0.25">
      <c r="A169" s="28" t="s">
        <v>117</v>
      </c>
      <c r="B169" s="29"/>
      <c r="C169" s="29"/>
      <c r="D169" s="29"/>
      <c r="E169" s="29"/>
      <c r="F169" s="29"/>
      <c r="G169" s="29"/>
      <c r="H169" s="30"/>
      <c r="I169" s="31"/>
      <c r="J169" s="7"/>
    </row>
    <row r="170" spans="1:10" x14ac:dyDescent="0.25">
      <c r="A170" s="32" t="s">
        <v>118</v>
      </c>
      <c r="B170" s="29"/>
      <c r="C170" s="29">
        <v>0</v>
      </c>
      <c r="D170" s="29"/>
      <c r="E170" s="29">
        <f t="shared" si="14"/>
        <v>0</v>
      </c>
      <c r="F170" s="29"/>
      <c r="G170" s="29">
        <f>SUM(E170-F170)</f>
        <v>0</v>
      </c>
      <c r="H170" s="30"/>
      <c r="I170" s="31">
        <v>3200</v>
      </c>
      <c r="J170" s="7"/>
    </row>
    <row r="171" spans="1:10" x14ac:dyDescent="0.25">
      <c r="A171" s="32" t="s">
        <v>242</v>
      </c>
      <c r="B171" s="29"/>
      <c r="C171" s="29">
        <v>105</v>
      </c>
      <c r="D171" s="29"/>
      <c r="E171" s="29">
        <f t="shared" si="14"/>
        <v>105</v>
      </c>
      <c r="F171" s="29"/>
      <c r="G171" s="29">
        <f>SUM(E171-F171)</f>
        <v>105</v>
      </c>
      <c r="H171" s="30">
        <v>105</v>
      </c>
      <c r="I171" s="31">
        <v>120</v>
      </c>
      <c r="J171" s="7"/>
    </row>
    <row r="172" spans="1:10" x14ac:dyDescent="0.25">
      <c r="A172" s="37"/>
      <c r="B172" s="38"/>
      <c r="C172" s="38"/>
      <c r="D172" s="38"/>
      <c r="E172" s="38"/>
      <c r="F172" s="38"/>
      <c r="G172" s="38"/>
      <c r="H172" s="38"/>
      <c r="I172" s="40"/>
      <c r="J172" s="7"/>
    </row>
    <row r="173" spans="1:10" x14ac:dyDescent="0.25">
      <c r="A173" s="28" t="s">
        <v>119</v>
      </c>
      <c r="B173" s="29"/>
      <c r="C173" s="29"/>
      <c r="D173" s="29"/>
      <c r="E173" s="29"/>
      <c r="F173" s="29"/>
      <c r="G173" s="29"/>
      <c r="H173" s="30"/>
      <c r="I173" s="31"/>
      <c r="J173" s="7"/>
    </row>
    <row r="174" spans="1:10" x14ac:dyDescent="0.25">
      <c r="A174" s="32" t="s">
        <v>120</v>
      </c>
      <c r="B174" s="29"/>
      <c r="C174" s="29">
        <v>75</v>
      </c>
      <c r="D174" s="29"/>
      <c r="E174" s="29">
        <f t="shared" si="14"/>
        <v>75</v>
      </c>
      <c r="F174" s="29"/>
      <c r="G174" s="29">
        <f>SUM(E174-F174)</f>
        <v>75</v>
      </c>
      <c r="H174" s="30">
        <v>75</v>
      </c>
      <c r="I174" s="31"/>
      <c r="J174" s="7"/>
    </row>
    <row r="175" spans="1:10" x14ac:dyDescent="0.25">
      <c r="A175" s="32" t="s">
        <v>121</v>
      </c>
      <c r="B175" s="29"/>
      <c r="C175" s="29"/>
      <c r="D175" s="29"/>
      <c r="E175" s="29">
        <f t="shared" si="14"/>
        <v>0</v>
      </c>
      <c r="F175" s="29"/>
      <c r="G175" s="29">
        <f>SUM(E175-F175)</f>
        <v>0</v>
      </c>
      <c r="H175" s="30"/>
      <c r="I175" s="31"/>
      <c r="J175" s="7"/>
    </row>
    <row r="176" spans="1:10" x14ac:dyDescent="0.25">
      <c r="A176" s="32" t="s">
        <v>122</v>
      </c>
      <c r="B176" s="36"/>
      <c r="C176" s="29"/>
      <c r="D176" s="29"/>
      <c r="E176" s="29">
        <f t="shared" si="14"/>
        <v>0</v>
      </c>
      <c r="F176" s="29"/>
      <c r="G176" s="29">
        <f>SUM(E176-F176)</f>
        <v>0</v>
      </c>
      <c r="H176" s="30"/>
      <c r="I176" s="31"/>
      <c r="J176" s="7"/>
    </row>
    <row r="177" spans="1:10" x14ac:dyDescent="0.25">
      <c r="A177" s="37"/>
      <c r="B177" s="38"/>
      <c r="C177" s="38"/>
      <c r="D177" s="38"/>
      <c r="E177" s="38"/>
      <c r="F177" s="38"/>
      <c r="G177" s="38"/>
      <c r="H177" s="38"/>
      <c r="I177" s="40"/>
      <c r="J177" s="7"/>
    </row>
    <row r="178" spans="1:10" x14ac:dyDescent="0.25">
      <c r="A178" s="28" t="s">
        <v>123</v>
      </c>
      <c r="B178" s="29"/>
      <c r="C178" s="29"/>
      <c r="D178" s="29"/>
      <c r="E178" s="29"/>
      <c r="F178" s="29"/>
      <c r="G178" s="29"/>
      <c r="H178" s="30"/>
      <c r="I178" s="31"/>
      <c r="J178" s="7"/>
    </row>
    <row r="179" spans="1:10" x14ac:dyDescent="0.25">
      <c r="A179" s="32" t="s">
        <v>124</v>
      </c>
      <c r="B179" s="29">
        <v>150</v>
      </c>
      <c r="C179" s="29">
        <v>285</v>
      </c>
      <c r="D179" s="29">
        <v>191.93</v>
      </c>
      <c r="E179" s="29">
        <f t="shared" si="14"/>
        <v>93.07</v>
      </c>
      <c r="F179" s="29"/>
      <c r="G179" s="29">
        <f>SUM(E179-F179)</f>
        <v>93.07</v>
      </c>
      <c r="H179" s="30">
        <v>95</v>
      </c>
      <c r="I179" s="31">
        <v>150</v>
      </c>
      <c r="J179" s="7"/>
    </row>
    <row r="180" spans="1:10" x14ac:dyDescent="0.25">
      <c r="A180" s="32" t="s">
        <v>125</v>
      </c>
      <c r="B180" s="29"/>
      <c r="C180" s="29">
        <v>150</v>
      </c>
      <c r="D180" s="29"/>
      <c r="E180" s="29">
        <f t="shared" si="14"/>
        <v>150</v>
      </c>
      <c r="F180" s="29"/>
      <c r="G180" s="29">
        <f>SUM(E180-F180)</f>
        <v>150</v>
      </c>
      <c r="H180" s="30"/>
      <c r="I180" s="31">
        <v>75</v>
      </c>
      <c r="J180" s="7"/>
    </row>
    <row r="181" spans="1:10" x14ac:dyDescent="0.25">
      <c r="A181" s="37"/>
      <c r="B181" s="38"/>
      <c r="C181" s="38"/>
      <c r="D181" s="38"/>
      <c r="E181" s="38"/>
      <c r="F181" s="38"/>
      <c r="G181" s="38"/>
      <c r="H181" s="38"/>
      <c r="I181" s="40"/>
      <c r="J181" s="7"/>
    </row>
    <row r="182" spans="1:10" x14ac:dyDescent="0.25">
      <c r="A182" s="28" t="s">
        <v>126</v>
      </c>
      <c r="B182" s="29"/>
      <c r="C182" s="29"/>
      <c r="D182" s="29"/>
      <c r="E182" s="29"/>
      <c r="F182" s="29"/>
      <c r="G182" s="29"/>
      <c r="H182" s="30"/>
      <c r="I182" s="31"/>
      <c r="J182" s="7"/>
    </row>
    <row r="183" spans="1:10" x14ac:dyDescent="0.25">
      <c r="A183" s="32" t="s">
        <v>127</v>
      </c>
      <c r="B183" s="29">
        <v>2250</v>
      </c>
      <c r="C183" s="29">
        <v>2250</v>
      </c>
      <c r="D183" s="29">
        <v>994.68</v>
      </c>
      <c r="E183" s="29">
        <f t="shared" si="14"/>
        <v>1255.3200000000002</v>
      </c>
      <c r="F183" s="29"/>
      <c r="G183" s="29">
        <f t="shared" ref="G183:G193" si="15">SUM(E183-F183)</f>
        <v>1255.3200000000002</v>
      </c>
      <c r="H183" s="30">
        <v>1255</v>
      </c>
      <c r="I183" s="30">
        <v>5780</v>
      </c>
      <c r="J183" s="3"/>
    </row>
    <row r="184" spans="1:10" x14ac:dyDescent="0.25">
      <c r="A184" s="32" t="s">
        <v>128</v>
      </c>
      <c r="B184" s="29"/>
      <c r="C184" s="29">
        <v>275</v>
      </c>
      <c r="D184" s="29"/>
      <c r="E184" s="29">
        <f t="shared" si="14"/>
        <v>275</v>
      </c>
      <c r="F184" s="29"/>
      <c r="G184" s="29">
        <f t="shared" si="15"/>
        <v>275</v>
      </c>
      <c r="H184" s="30">
        <v>275</v>
      </c>
      <c r="I184" s="31">
        <v>275</v>
      </c>
      <c r="J184" s="7"/>
    </row>
    <row r="185" spans="1:10" x14ac:dyDescent="0.25">
      <c r="A185" s="32" t="s">
        <v>129</v>
      </c>
      <c r="B185" s="29"/>
      <c r="C185" s="29">
        <v>105</v>
      </c>
      <c r="D185" s="29"/>
      <c r="E185" s="29">
        <f t="shared" si="14"/>
        <v>105</v>
      </c>
      <c r="F185" s="29"/>
      <c r="G185" s="29">
        <f t="shared" si="15"/>
        <v>105</v>
      </c>
      <c r="H185" s="30">
        <v>105</v>
      </c>
      <c r="I185" s="31">
        <v>150</v>
      </c>
      <c r="J185" s="7"/>
    </row>
    <row r="186" spans="1:10" x14ac:dyDescent="0.25">
      <c r="A186" s="32" t="s">
        <v>130</v>
      </c>
      <c r="B186" s="29"/>
      <c r="C186" s="29">
        <v>350</v>
      </c>
      <c r="D186" s="29"/>
      <c r="E186" s="29">
        <f t="shared" si="14"/>
        <v>350</v>
      </c>
      <c r="F186" s="29"/>
      <c r="G186" s="29">
        <f t="shared" si="15"/>
        <v>350</v>
      </c>
      <c r="H186" s="30">
        <v>350</v>
      </c>
      <c r="I186" s="31"/>
      <c r="J186" s="7"/>
    </row>
    <row r="187" spans="1:10" x14ac:dyDescent="0.25">
      <c r="A187" s="32" t="s">
        <v>115</v>
      </c>
      <c r="B187" s="29"/>
      <c r="C187" s="29">
        <v>130</v>
      </c>
      <c r="D187" s="29"/>
      <c r="E187" s="29">
        <f t="shared" si="14"/>
        <v>130</v>
      </c>
      <c r="F187" s="29"/>
      <c r="G187" s="29">
        <f t="shared" si="15"/>
        <v>130</v>
      </c>
      <c r="H187" s="30">
        <v>130</v>
      </c>
      <c r="I187" s="31"/>
      <c r="J187" s="7"/>
    </row>
    <row r="188" spans="1:10" x14ac:dyDescent="0.25">
      <c r="A188" s="32" t="s">
        <v>131</v>
      </c>
      <c r="B188" s="29"/>
      <c r="C188" s="29">
        <v>2000</v>
      </c>
      <c r="D188" s="29"/>
      <c r="E188" s="29">
        <f t="shared" si="14"/>
        <v>2000</v>
      </c>
      <c r="F188" s="29"/>
      <c r="G188" s="29">
        <f t="shared" si="15"/>
        <v>2000</v>
      </c>
      <c r="H188" s="30">
        <v>2000</v>
      </c>
      <c r="I188" s="31"/>
      <c r="J188" s="7"/>
    </row>
    <row r="189" spans="1:10" x14ac:dyDescent="0.25">
      <c r="A189" s="32" t="s">
        <v>132</v>
      </c>
      <c r="B189" s="29"/>
      <c r="C189" s="29">
        <v>200</v>
      </c>
      <c r="D189" s="29"/>
      <c r="E189" s="29">
        <f t="shared" si="14"/>
        <v>200</v>
      </c>
      <c r="F189" s="29"/>
      <c r="G189" s="29">
        <f t="shared" si="15"/>
        <v>200</v>
      </c>
      <c r="H189" s="30">
        <v>200</v>
      </c>
      <c r="I189" s="31"/>
      <c r="J189" s="7"/>
    </row>
    <row r="190" spans="1:10" x14ac:dyDescent="0.25">
      <c r="A190" s="32" t="s">
        <v>133</v>
      </c>
      <c r="B190" s="29"/>
      <c r="C190" s="29">
        <v>0</v>
      </c>
      <c r="D190" s="29"/>
      <c r="E190" s="29">
        <f t="shared" si="14"/>
        <v>0</v>
      </c>
      <c r="F190" s="29"/>
      <c r="G190" s="29">
        <f t="shared" si="15"/>
        <v>0</v>
      </c>
      <c r="H190" s="30"/>
      <c r="I190" s="31">
        <v>2000</v>
      </c>
      <c r="J190" s="7"/>
    </row>
    <row r="191" spans="1:10" x14ac:dyDescent="0.25">
      <c r="A191" s="32" t="s">
        <v>134</v>
      </c>
      <c r="B191" s="29"/>
      <c r="C191" s="29">
        <v>200</v>
      </c>
      <c r="D191" s="29"/>
      <c r="E191" s="29">
        <f t="shared" si="14"/>
        <v>200</v>
      </c>
      <c r="F191" s="29"/>
      <c r="G191" s="29">
        <f t="shared" si="15"/>
        <v>200</v>
      </c>
      <c r="H191" s="30">
        <v>200</v>
      </c>
      <c r="I191" s="31"/>
      <c r="J191" s="7"/>
    </row>
    <row r="192" spans="1:10" x14ac:dyDescent="0.25">
      <c r="A192" s="32" t="s">
        <v>135</v>
      </c>
      <c r="B192" s="29">
        <v>3700</v>
      </c>
      <c r="C192" s="29">
        <v>3700</v>
      </c>
      <c r="D192" s="29"/>
      <c r="E192" s="29">
        <f t="shared" si="14"/>
        <v>3700</v>
      </c>
      <c r="F192" s="29">
        <v>3600</v>
      </c>
      <c r="G192" s="29">
        <f t="shared" si="15"/>
        <v>100</v>
      </c>
      <c r="H192" s="30">
        <v>100</v>
      </c>
      <c r="I192" s="31">
        <v>3700</v>
      </c>
      <c r="J192" s="7"/>
    </row>
    <row r="193" spans="1:10" x14ac:dyDescent="0.25">
      <c r="A193" s="32" t="s">
        <v>243</v>
      </c>
      <c r="B193" s="36"/>
      <c r="C193" s="29">
        <v>300</v>
      </c>
      <c r="D193" s="29"/>
      <c r="E193" s="29">
        <f t="shared" si="14"/>
        <v>300</v>
      </c>
      <c r="F193" s="29"/>
      <c r="G193" s="29">
        <f t="shared" si="15"/>
        <v>300</v>
      </c>
      <c r="H193" s="30">
        <v>300</v>
      </c>
      <c r="I193" s="31">
        <v>300</v>
      </c>
      <c r="J193" s="7"/>
    </row>
    <row r="194" spans="1:10" x14ac:dyDescent="0.25">
      <c r="A194" s="37"/>
      <c r="B194" s="38"/>
      <c r="C194" s="38"/>
      <c r="D194" s="38"/>
      <c r="E194" s="38"/>
      <c r="F194" s="38"/>
      <c r="G194" s="38"/>
      <c r="H194" s="38"/>
      <c r="I194" s="40"/>
      <c r="J194" s="7"/>
    </row>
    <row r="195" spans="1:10" x14ac:dyDescent="0.25">
      <c r="A195" s="28" t="s">
        <v>136</v>
      </c>
      <c r="B195" s="29"/>
      <c r="C195" s="29"/>
      <c r="D195" s="29"/>
      <c r="E195" s="29"/>
      <c r="F195" s="29"/>
      <c r="G195" s="29"/>
      <c r="H195" s="30"/>
      <c r="I195" s="31"/>
      <c r="J195" s="7"/>
    </row>
    <row r="196" spans="1:10" x14ac:dyDescent="0.25">
      <c r="A196" s="32" t="s">
        <v>137</v>
      </c>
      <c r="B196" s="29"/>
      <c r="C196" s="29"/>
      <c r="D196" s="29"/>
      <c r="E196" s="29">
        <f t="shared" si="14"/>
        <v>0</v>
      </c>
      <c r="F196" s="29"/>
      <c r="G196" s="29">
        <f t="shared" ref="G196:G212" si="16">SUM(E196-F196)</f>
        <v>0</v>
      </c>
      <c r="H196" s="30"/>
      <c r="I196" s="31"/>
      <c r="J196" s="7"/>
    </row>
    <row r="197" spans="1:10" x14ac:dyDescent="0.25">
      <c r="A197" s="32" t="s">
        <v>138</v>
      </c>
      <c r="B197" s="29"/>
      <c r="C197" s="29">
        <v>250</v>
      </c>
      <c r="D197" s="29">
        <v>121.25</v>
      </c>
      <c r="E197" s="29">
        <f t="shared" si="14"/>
        <v>128.75</v>
      </c>
      <c r="F197" s="29"/>
      <c r="G197" s="29">
        <f t="shared" si="16"/>
        <v>128.75</v>
      </c>
      <c r="H197" s="30">
        <v>130</v>
      </c>
      <c r="I197" s="31"/>
      <c r="J197" s="7"/>
    </row>
    <row r="198" spans="1:10" x14ac:dyDescent="0.25">
      <c r="A198" s="32" t="s">
        <v>139</v>
      </c>
      <c r="B198" s="29"/>
      <c r="C198" s="29">
        <v>250</v>
      </c>
      <c r="D198" s="29"/>
      <c r="E198" s="29">
        <f t="shared" si="14"/>
        <v>250</v>
      </c>
      <c r="F198" s="29"/>
      <c r="G198" s="29">
        <f t="shared" si="16"/>
        <v>250</v>
      </c>
      <c r="H198" s="30">
        <v>250</v>
      </c>
      <c r="I198" s="31"/>
      <c r="J198" s="7"/>
    </row>
    <row r="199" spans="1:10" x14ac:dyDescent="0.25">
      <c r="A199" s="32" t="s">
        <v>140</v>
      </c>
      <c r="B199" s="29"/>
      <c r="C199" s="29"/>
      <c r="D199" s="29"/>
      <c r="E199" s="29">
        <f t="shared" si="14"/>
        <v>0</v>
      </c>
      <c r="F199" s="29"/>
      <c r="G199" s="29">
        <f t="shared" si="16"/>
        <v>0</v>
      </c>
      <c r="H199" s="30"/>
      <c r="I199" s="31"/>
      <c r="J199" s="7"/>
    </row>
    <row r="200" spans="1:10" x14ac:dyDescent="0.25">
      <c r="A200" s="32" t="s">
        <v>141</v>
      </c>
      <c r="B200" s="29"/>
      <c r="C200" s="29">
        <v>200</v>
      </c>
      <c r="D200" s="29"/>
      <c r="E200" s="29">
        <f t="shared" si="14"/>
        <v>200</v>
      </c>
      <c r="F200" s="29"/>
      <c r="G200" s="29">
        <f t="shared" si="16"/>
        <v>200</v>
      </c>
      <c r="H200" s="30">
        <v>200</v>
      </c>
      <c r="I200" s="31"/>
      <c r="J200" s="7"/>
    </row>
    <row r="201" spans="1:10" x14ac:dyDescent="0.25">
      <c r="A201" s="32" t="s">
        <v>142</v>
      </c>
      <c r="B201" s="29"/>
      <c r="C201" s="29">
        <v>180</v>
      </c>
      <c r="D201" s="29"/>
      <c r="E201" s="29">
        <f t="shared" si="14"/>
        <v>180</v>
      </c>
      <c r="F201" s="29"/>
      <c r="G201" s="29">
        <f t="shared" si="16"/>
        <v>180</v>
      </c>
      <c r="H201" s="30">
        <v>180</v>
      </c>
      <c r="I201" s="31"/>
      <c r="J201" s="7"/>
    </row>
    <row r="202" spans="1:10" x14ac:dyDescent="0.25">
      <c r="A202" s="32" t="s">
        <v>143</v>
      </c>
      <c r="B202" s="29"/>
      <c r="C202" s="29">
        <v>370</v>
      </c>
      <c r="D202" s="29"/>
      <c r="E202" s="29">
        <f t="shared" si="14"/>
        <v>370</v>
      </c>
      <c r="F202" s="29"/>
      <c r="G202" s="29">
        <f t="shared" si="16"/>
        <v>370</v>
      </c>
      <c r="H202" s="30">
        <v>370</v>
      </c>
      <c r="I202" s="31"/>
      <c r="J202" s="7"/>
    </row>
    <row r="203" spans="1:10" x14ac:dyDescent="0.25">
      <c r="A203" s="32" t="s">
        <v>144</v>
      </c>
      <c r="B203" s="29"/>
      <c r="C203" s="29">
        <v>125</v>
      </c>
      <c r="D203" s="29"/>
      <c r="E203" s="29">
        <f t="shared" si="14"/>
        <v>125</v>
      </c>
      <c r="F203" s="29"/>
      <c r="G203" s="29">
        <f t="shared" si="16"/>
        <v>125</v>
      </c>
      <c r="H203" s="30">
        <v>125</v>
      </c>
      <c r="I203" s="31"/>
      <c r="J203" s="7"/>
    </row>
    <row r="204" spans="1:10" x14ac:dyDescent="0.25">
      <c r="A204" s="32" t="s">
        <v>145</v>
      </c>
      <c r="B204" s="29"/>
      <c r="C204" s="29">
        <v>125</v>
      </c>
      <c r="D204" s="29"/>
      <c r="E204" s="29">
        <f t="shared" si="14"/>
        <v>125</v>
      </c>
      <c r="F204" s="29"/>
      <c r="G204" s="29">
        <f t="shared" si="16"/>
        <v>125</v>
      </c>
      <c r="H204" s="30">
        <v>125</v>
      </c>
      <c r="I204" s="31"/>
      <c r="J204" s="7"/>
    </row>
    <row r="205" spans="1:10" x14ac:dyDescent="0.25">
      <c r="A205" s="32" t="s">
        <v>146</v>
      </c>
      <c r="B205" s="29"/>
      <c r="C205" s="29">
        <v>120</v>
      </c>
      <c r="D205" s="29"/>
      <c r="E205" s="29">
        <f t="shared" si="14"/>
        <v>120</v>
      </c>
      <c r="F205" s="29"/>
      <c r="G205" s="29">
        <f t="shared" si="16"/>
        <v>120</v>
      </c>
      <c r="H205" s="30">
        <v>120</v>
      </c>
      <c r="I205" s="31"/>
      <c r="J205" s="7"/>
    </row>
    <row r="206" spans="1:10" x14ac:dyDescent="0.25">
      <c r="A206" s="32" t="s">
        <v>147</v>
      </c>
      <c r="B206" s="29"/>
      <c r="C206" s="29">
        <v>0</v>
      </c>
      <c r="D206" s="29"/>
      <c r="E206" s="29">
        <f t="shared" si="14"/>
        <v>0</v>
      </c>
      <c r="F206" s="29"/>
      <c r="G206" s="29">
        <f t="shared" si="16"/>
        <v>0</v>
      </c>
      <c r="H206" s="30">
        <v>0</v>
      </c>
      <c r="I206" s="31"/>
      <c r="J206" s="7"/>
    </row>
    <row r="207" spans="1:10" x14ac:dyDescent="0.25">
      <c r="A207" s="32" t="s">
        <v>148</v>
      </c>
      <c r="B207" s="29"/>
      <c r="C207" s="29">
        <v>150</v>
      </c>
      <c r="D207" s="29"/>
      <c r="E207" s="29">
        <f t="shared" si="14"/>
        <v>150</v>
      </c>
      <c r="F207" s="29"/>
      <c r="G207" s="29">
        <f t="shared" si="16"/>
        <v>150</v>
      </c>
      <c r="H207" s="30">
        <v>150</v>
      </c>
      <c r="I207" s="31"/>
      <c r="J207" s="7"/>
    </row>
    <row r="208" spans="1:10" x14ac:dyDescent="0.25">
      <c r="A208" s="32" t="s">
        <v>149</v>
      </c>
      <c r="B208" s="29"/>
      <c r="C208" s="29">
        <v>630</v>
      </c>
      <c r="D208" s="29">
        <v>653.79999999999995</v>
      </c>
      <c r="E208" s="29">
        <f t="shared" si="14"/>
        <v>-23.799999999999955</v>
      </c>
      <c r="F208" s="29"/>
      <c r="G208" s="29">
        <f t="shared" si="16"/>
        <v>-23.799999999999955</v>
      </c>
      <c r="H208" s="30"/>
      <c r="I208" s="31"/>
      <c r="J208" s="7"/>
    </row>
    <row r="209" spans="1:10" x14ac:dyDescent="0.25">
      <c r="A209" s="32" t="s">
        <v>244</v>
      </c>
      <c r="B209" s="29"/>
      <c r="C209" s="29">
        <v>250</v>
      </c>
      <c r="D209" s="29"/>
      <c r="E209" s="29">
        <f t="shared" si="14"/>
        <v>250</v>
      </c>
      <c r="F209" s="29"/>
      <c r="G209" s="29">
        <f t="shared" si="16"/>
        <v>250</v>
      </c>
      <c r="H209" s="30">
        <v>250</v>
      </c>
      <c r="I209" s="31"/>
      <c r="J209" s="7"/>
    </row>
    <row r="210" spans="1:10" x14ac:dyDescent="0.25">
      <c r="A210" s="32" t="s">
        <v>150</v>
      </c>
      <c r="B210" s="29"/>
      <c r="C210" s="29">
        <v>500</v>
      </c>
      <c r="D210" s="29">
        <v>107.48</v>
      </c>
      <c r="E210" s="29">
        <f t="shared" si="14"/>
        <v>392.52</v>
      </c>
      <c r="F210" s="29"/>
      <c r="G210" s="29">
        <f t="shared" si="16"/>
        <v>392.52</v>
      </c>
      <c r="H210" s="30">
        <v>390</v>
      </c>
      <c r="I210" s="31"/>
      <c r="J210" s="7"/>
    </row>
    <row r="211" spans="1:10" x14ac:dyDescent="0.25">
      <c r="A211" s="32" t="s">
        <v>151</v>
      </c>
      <c r="B211" s="29"/>
      <c r="C211" s="29">
        <v>600</v>
      </c>
      <c r="D211" s="29">
        <v>586.71</v>
      </c>
      <c r="E211" s="29">
        <f t="shared" si="14"/>
        <v>13.289999999999964</v>
      </c>
      <c r="F211" s="29"/>
      <c r="G211" s="29">
        <f t="shared" si="16"/>
        <v>13.289999999999964</v>
      </c>
      <c r="H211" s="30"/>
      <c r="I211" s="31"/>
      <c r="J211" s="7"/>
    </row>
    <row r="212" spans="1:10" x14ac:dyDescent="0.25">
      <c r="A212" s="32" t="s">
        <v>152</v>
      </c>
      <c r="B212" s="36"/>
      <c r="C212" s="29">
        <v>600</v>
      </c>
      <c r="D212" s="29">
        <v>586.72</v>
      </c>
      <c r="E212" s="29">
        <f t="shared" si="14"/>
        <v>13.279999999999973</v>
      </c>
      <c r="F212" s="29"/>
      <c r="G212" s="29">
        <f t="shared" si="16"/>
        <v>13.279999999999973</v>
      </c>
      <c r="H212" s="30"/>
      <c r="I212" s="31"/>
      <c r="J212" s="7"/>
    </row>
    <row r="213" spans="1:10" x14ac:dyDescent="0.25">
      <c r="A213" s="37"/>
      <c r="B213" s="38"/>
      <c r="C213" s="38"/>
      <c r="D213" s="38"/>
      <c r="E213" s="38"/>
      <c r="F213" s="38"/>
      <c r="G213" s="38"/>
      <c r="H213" s="38"/>
      <c r="I213" s="40"/>
      <c r="J213" s="7"/>
    </row>
    <row r="214" spans="1:10" x14ac:dyDescent="0.25">
      <c r="A214" s="28" t="s">
        <v>153</v>
      </c>
      <c r="B214" s="36"/>
      <c r="C214" s="29"/>
      <c r="D214" s="29"/>
      <c r="E214" s="29"/>
      <c r="F214" s="29"/>
      <c r="G214" s="29"/>
      <c r="H214" s="30"/>
      <c r="I214" s="31"/>
      <c r="J214" s="7"/>
    </row>
    <row r="215" spans="1:10" ht="23.25" x14ac:dyDescent="0.25">
      <c r="A215" s="48" t="s">
        <v>154</v>
      </c>
      <c r="B215" s="29">
        <v>100</v>
      </c>
      <c r="C215" s="29">
        <v>100</v>
      </c>
      <c r="D215" s="29">
        <v>144.72</v>
      </c>
      <c r="E215" s="29">
        <f t="shared" si="14"/>
        <v>-44.72</v>
      </c>
      <c r="F215" s="29"/>
      <c r="G215" s="29">
        <f>SUM(E215-F215)</f>
        <v>-44.72</v>
      </c>
      <c r="H215" s="30"/>
      <c r="I215" s="31">
        <v>400</v>
      </c>
      <c r="J215" s="7"/>
    </row>
    <row r="216" spans="1:10" x14ac:dyDescent="0.25">
      <c r="A216" s="37"/>
      <c r="B216" s="42"/>
      <c r="C216" s="38"/>
      <c r="D216" s="38"/>
      <c r="E216" s="38"/>
      <c r="F216" s="38"/>
      <c r="G216" s="38"/>
      <c r="H216" s="38"/>
      <c r="I216" s="40"/>
      <c r="J216" s="7"/>
    </row>
    <row r="217" spans="1:10" x14ac:dyDescent="0.25">
      <c r="A217" s="28" t="s">
        <v>155</v>
      </c>
      <c r="B217" s="29"/>
      <c r="C217" s="29"/>
      <c r="D217" s="29"/>
      <c r="E217" s="29"/>
      <c r="F217" s="29"/>
      <c r="G217" s="29"/>
      <c r="H217" s="30"/>
      <c r="I217" s="31"/>
      <c r="J217" s="7"/>
    </row>
    <row r="218" spans="1:10" x14ac:dyDescent="0.25">
      <c r="A218" s="32" t="s">
        <v>156</v>
      </c>
      <c r="B218" s="33">
        <v>2750</v>
      </c>
      <c r="C218" s="29">
        <v>1500</v>
      </c>
      <c r="D218" s="29"/>
      <c r="E218" s="29">
        <f t="shared" si="14"/>
        <v>1500</v>
      </c>
      <c r="F218" s="29"/>
      <c r="G218" s="29">
        <f t="shared" ref="G218:G228" si="17">SUM(E218-F218)</f>
        <v>1500</v>
      </c>
      <c r="H218" s="30">
        <v>1500</v>
      </c>
      <c r="I218" s="31"/>
      <c r="J218" s="7"/>
    </row>
    <row r="219" spans="1:10" x14ac:dyDescent="0.25">
      <c r="A219" s="32" t="s">
        <v>157</v>
      </c>
      <c r="B219" s="29"/>
      <c r="C219" s="29">
        <v>250</v>
      </c>
      <c r="D219" s="29"/>
      <c r="E219" s="29">
        <f t="shared" si="14"/>
        <v>250</v>
      </c>
      <c r="F219" s="29"/>
      <c r="G219" s="29">
        <f t="shared" si="17"/>
        <v>250</v>
      </c>
      <c r="H219" s="30">
        <v>250</v>
      </c>
      <c r="I219" s="31"/>
      <c r="J219" s="7"/>
    </row>
    <row r="220" spans="1:10" x14ac:dyDescent="0.25">
      <c r="A220" s="32" t="s">
        <v>158</v>
      </c>
      <c r="B220" s="29"/>
      <c r="C220" s="29">
        <v>300</v>
      </c>
      <c r="D220" s="29">
        <v>247</v>
      </c>
      <c r="E220" s="29">
        <f t="shared" si="14"/>
        <v>53</v>
      </c>
      <c r="F220" s="29"/>
      <c r="G220" s="29">
        <f t="shared" si="17"/>
        <v>53</v>
      </c>
      <c r="H220" s="30">
        <v>55</v>
      </c>
      <c r="I220" s="31"/>
      <c r="J220" s="7"/>
    </row>
    <row r="221" spans="1:10" x14ac:dyDescent="0.25">
      <c r="A221" s="32" t="s">
        <v>159</v>
      </c>
      <c r="B221" s="29"/>
      <c r="C221" s="29">
        <v>350</v>
      </c>
      <c r="D221" s="29"/>
      <c r="E221" s="29">
        <f t="shared" si="14"/>
        <v>350</v>
      </c>
      <c r="F221" s="29"/>
      <c r="G221" s="29">
        <f t="shared" si="17"/>
        <v>350</v>
      </c>
      <c r="H221" s="30">
        <v>350</v>
      </c>
      <c r="I221" s="31"/>
      <c r="J221" s="7"/>
    </row>
    <row r="222" spans="1:10" x14ac:dyDescent="0.25">
      <c r="A222" s="32" t="s">
        <v>160</v>
      </c>
      <c r="B222" s="29"/>
      <c r="C222" s="29">
        <v>0</v>
      </c>
      <c r="D222" s="29"/>
      <c r="E222" s="29">
        <f t="shared" si="14"/>
        <v>0</v>
      </c>
      <c r="F222" s="29"/>
      <c r="G222" s="29">
        <f t="shared" si="17"/>
        <v>0</v>
      </c>
      <c r="H222" s="30"/>
      <c r="I222" s="31">
        <v>350</v>
      </c>
      <c r="J222" s="7"/>
    </row>
    <row r="223" spans="1:10" x14ac:dyDescent="0.25">
      <c r="A223" s="32" t="s">
        <v>161</v>
      </c>
      <c r="B223" s="29">
        <v>210</v>
      </c>
      <c r="C223" s="29">
        <v>410</v>
      </c>
      <c r="D223" s="29">
        <v>67.59</v>
      </c>
      <c r="E223" s="29">
        <f t="shared" si="14"/>
        <v>342.40999999999997</v>
      </c>
      <c r="F223" s="29"/>
      <c r="G223" s="29">
        <f t="shared" si="17"/>
        <v>342.40999999999997</v>
      </c>
      <c r="H223" s="30">
        <v>340</v>
      </c>
      <c r="I223" s="31"/>
      <c r="J223" s="7"/>
    </row>
    <row r="224" spans="1:10" x14ac:dyDescent="0.25">
      <c r="A224" s="32" t="s">
        <v>162</v>
      </c>
      <c r="B224" s="29"/>
      <c r="C224" s="29">
        <v>190</v>
      </c>
      <c r="D224" s="29"/>
      <c r="E224" s="29">
        <f t="shared" si="14"/>
        <v>190</v>
      </c>
      <c r="F224" s="29"/>
      <c r="G224" s="29">
        <f t="shared" si="17"/>
        <v>190</v>
      </c>
      <c r="H224" s="30">
        <v>190</v>
      </c>
      <c r="I224" s="31">
        <v>1000</v>
      </c>
      <c r="J224" s="7"/>
    </row>
    <row r="225" spans="1:10" x14ac:dyDescent="0.25">
      <c r="A225" s="32" t="s">
        <v>163</v>
      </c>
      <c r="B225" s="29"/>
      <c r="C225" s="29">
        <v>370</v>
      </c>
      <c r="D225" s="29"/>
      <c r="E225" s="29">
        <f t="shared" si="14"/>
        <v>370</v>
      </c>
      <c r="F225" s="29"/>
      <c r="G225" s="29">
        <f t="shared" si="17"/>
        <v>370</v>
      </c>
      <c r="H225" s="30">
        <v>370</v>
      </c>
      <c r="I225" s="31">
        <v>200</v>
      </c>
      <c r="J225" s="7"/>
    </row>
    <row r="226" spans="1:10" x14ac:dyDescent="0.25">
      <c r="A226" s="32" t="s">
        <v>164</v>
      </c>
      <c r="B226" s="29">
        <v>360</v>
      </c>
      <c r="C226" s="29">
        <v>360</v>
      </c>
      <c r="D226" s="29"/>
      <c r="E226" s="29">
        <f t="shared" si="14"/>
        <v>360</v>
      </c>
      <c r="F226" s="29"/>
      <c r="G226" s="29">
        <f t="shared" si="17"/>
        <v>360</v>
      </c>
      <c r="H226" s="30">
        <v>360</v>
      </c>
      <c r="I226" s="31">
        <v>150</v>
      </c>
      <c r="J226" s="7"/>
    </row>
    <row r="227" spans="1:10" x14ac:dyDescent="0.25">
      <c r="A227" s="32" t="s">
        <v>165</v>
      </c>
      <c r="B227" s="29"/>
      <c r="C227" s="29">
        <v>1900</v>
      </c>
      <c r="D227" s="29"/>
      <c r="E227" s="29">
        <f t="shared" si="14"/>
        <v>1900</v>
      </c>
      <c r="F227" s="29"/>
      <c r="G227" s="29">
        <f t="shared" si="17"/>
        <v>1900</v>
      </c>
      <c r="H227" s="30">
        <v>1900</v>
      </c>
      <c r="I227" s="31">
        <v>500</v>
      </c>
      <c r="J227" s="7"/>
    </row>
    <row r="228" spans="1:10" x14ac:dyDescent="0.25">
      <c r="A228" s="32" t="s">
        <v>166</v>
      </c>
      <c r="B228" s="29"/>
      <c r="C228" s="29">
        <v>140</v>
      </c>
      <c r="D228" s="29"/>
      <c r="E228" s="29">
        <f t="shared" si="14"/>
        <v>140</v>
      </c>
      <c r="F228" s="29"/>
      <c r="G228" s="29">
        <f t="shared" si="17"/>
        <v>140</v>
      </c>
      <c r="H228" s="30">
        <v>140</v>
      </c>
      <c r="I228" s="31">
        <v>100</v>
      </c>
      <c r="J228" s="7"/>
    </row>
    <row r="229" spans="1:10" x14ac:dyDescent="0.25">
      <c r="A229" s="37"/>
      <c r="B229" s="38"/>
      <c r="C229" s="38"/>
      <c r="D229" s="38"/>
      <c r="E229" s="38"/>
      <c r="F229" s="38"/>
      <c r="G229" s="38"/>
      <c r="H229" s="38"/>
      <c r="I229" s="40"/>
      <c r="J229" s="7"/>
    </row>
    <row r="230" spans="1:10" x14ac:dyDescent="0.25">
      <c r="A230" s="28" t="s">
        <v>167</v>
      </c>
      <c r="B230" s="29">
        <v>320</v>
      </c>
      <c r="C230" s="29">
        <v>320</v>
      </c>
      <c r="D230" s="29"/>
      <c r="E230" s="29">
        <f t="shared" ref="E230:E293" si="18">SUM(C230-D230)</f>
        <v>320</v>
      </c>
      <c r="F230" s="29"/>
      <c r="G230" s="29">
        <f>SUM(E230-F230)</f>
        <v>320</v>
      </c>
      <c r="H230" s="30">
        <v>320</v>
      </c>
      <c r="I230" s="31">
        <v>250</v>
      </c>
      <c r="J230" s="7"/>
    </row>
    <row r="231" spans="1:10" x14ac:dyDescent="0.25">
      <c r="A231" s="37"/>
      <c r="B231" s="38"/>
      <c r="C231" s="38"/>
      <c r="D231" s="38"/>
      <c r="E231" s="38"/>
      <c r="F231" s="38"/>
      <c r="G231" s="38"/>
      <c r="H231" s="38"/>
      <c r="I231" s="40"/>
      <c r="J231" s="7"/>
    </row>
    <row r="232" spans="1:10" x14ac:dyDescent="0.25">
      <c r="A232" s="28" t="s">
        <v>168</v>
      </c>
      <c r="B232" s="29"/>
      <c r="C232" s="29"/>
      <c r="D232" s="29"/>
      <c r="E232" s="29"/>
      <c r="F232" s="29"/>
      <c r="G232" s="29"/>
      <c r="H232" s="30"/>
      <c r="I232" s="31"/>
      <c r="J232" s="7"/>
    </row>
    <row r="233" spans="1:10" x14ac:dyDescent="0.25">
      <c r="A233" s="32" t="s">
        <v>169</v>
      </c>
      <c r="B233" s="29">
        <v>3000</v>
      </c>
      <c r="C233" s="29">
        <v>3000</v>
      </c>
      <c r="D233" s="29"/>
      <c r="E233" s="29">
        <f t="shared" si="18"/>
        <v>3000</v>
      </c>
      <c r="F233" s="29"/>
      <c r="G233" s="29">
        <f>SUM(E233-F233)</f>
        <v>3000</v>
      </c>
      <c r="H233" s="30">
        <v>3000</v>
      </c>
      <c r="I233" s="31">
        <v>500</v>
      </c>
      <c r="J233" s="7"/>
    </row>
    <row r="234" spans="1:10" x14ac:dyDescent="0.25">
      <c r="A234" s="32" t="s">
        <v>230</v>
      </c>
      <c r="B234" s="29"/>
      <c r="C234" s="29">
        <v>0</v>
      </c>
      <c r="D234" s="29"/>
      <c r="E234" s="29">
        <f t="shared" si="18"/>
        <v>0</v>
      </c>
      <c r="F234" s="29"/>
      <c r="G234" s="29">
        <f>SUM(E234-F234)</f>
        <v>0</v>
      </c>
      <c r="H234" s="30"/>
      <c r="I234" s="31"/>
      <c r="J234" s="7"/>
    </row>
    <row r="235" spans="1:10" x14ac:dyDescent="0.25">
      <c r="A235" s="49" t="s">
        <v>25</v>
      </c>
      <c r="B235" s="29"/>
      <c r="C235" s="29">
        <v>0</v>
      </c>
      <c r="D235" s="29"/>
      <c r="E235" s="29">
        <f t="shared" si="18"/>
        <v>0</v>
      </c>
      <c r="F235" s="29"/>
      <c r="G235" s="29">
        <f>SUM(E235-F235)</f>
        <v>0</v>
      </c>
      <c r="H235" s="30"/>
      <c r="I235" s="31">
        <v>350</v>
      </c>
      <c r="J235" s="7"/>
    </row>
    <row r="236" spans="1:10" x14ac:dyDescent="0.25">
      <c r="A236" s="49" t="s">
        <v>170</v>
      </c>
      <c r="B236" s="29"/>
      <c r="C236" s="29"/>
      <c r="D236" s="29"/>
      <c r="E236" s="29">
        <f t="shared" si="18"/>
        <v>0</v>
      </c>
      <c r="F236" s="29"/>
      <c r="G236" s="29">
        <f>SUM(E236-F236)</f>
        <v>0</v>
      </c>
      <c r="H236" s="30"/>
      <c r="I236" s="31"/>
      <c r="J236" s="7"/>
    </row>
    <row r="237" spans="1:10" x14ac:dyDescent="0.25">
      <c r="A237" s="50"/>
      <c r="B237" s="38"/>
      <c r="C237" s="38"/>
      <c r="D237" s="38"/>
      <c r="E237" s="38"/>
      <c r="F237" s="38"/>
      <c r="G237" s="38"/>
      <c r="H237" s="38"/>
      <c r="I237" s="40"/>
      <c r="J237" s="7"/>
    </row>
    <row r="238" spans="1:10" x14ac:dyDescent="0.25">
      <c r="A238" s="28" t="s">
        <v>171</v>
      </c>
      <c r="B238" s="29"/>
      <c r="C238" s="29"/>
      <c r="D238" s="29"/>
      <c r="E238" s="29"/>
      <c r="F238" s="29"/>
      <c r="G238" s="29"/>
      <c r="H238" s="30"/>
      <c r="I238" s="31"/>
      <c r="J238" s="7"/>
    </row>
    <row r="239" spans="1:10" x14ac:dyDescent="0.25">
      <c r="A239" s="32" t="s">
        <v>114</v>
      </c>
      <c r="B239" s="29"/>
      <c r="C239" s="29">
        <v>660</v>
      </c>
      <c r="D239" s="29"/>
      <c r="E239" s="29">
        <f t="shared" si="18"/>
        <v>660</v>
      </c>
      <c r="F239" s="29"/>
      <c r="G239" s="29">
        <f>SUM(E239-F239)</f>
        <v>660</v>
      </c>
      <c r="H239" s="30">
        <v>660</v>
      </c>
      <c r="I239" s="31"/>
      <c r="J239" s="7"/>
    </row>
    <row r="240" spans="1:10" x14ac:dyDescent="0.25">
      <c r="A240" s="32" t="s">
        <v>172</v>
      </c>
      <c r="B240" s="29"/>
      <c r="C240" s="29"/>
      <c r="D240" s="29"/>
      <c r="E240" s="29">
        <f t="shared" si="18"/>
        <v>0</v>
      </c>
      <c r="F240" s="29"/>
      <c r="G240" s="29">
        <f>SUM(E240-F240)</f>
        <v>0</v>
      </c>
      <c r="H240" s="30">
        <v>0</v>
      </c>
      <c r="I240" s="31"/>
      <c r="J240" s="7"/>
    </row>
    <row r="241" spans="1:10" x14ac:dyDescent="0.25">
      <c r="A241" s="37"/>
      <c r="B241" s="38"/>
      <c r="C241" s="38"/>
      <c r="D241" s="38"/>
      <c r="E241" s="38"/>
      <c r="F241" s="38"/>
      <c r="G241" s="38"/>
      <c r="H241" s="38"/>
      <c r="I241" s="40"/>
      <c r="J241" s="7"/>
    </row>
    <row r="242" spans="1:10" x14ac:dyDescent="0.25">
      <c r="A242" s="28" t="s">
        <v>173</v>
      </c>
      <c r="B242" s="29"/>
      <c r="C242" s="29"/>
      <c r="D242" s="29"/>
      <c r="E242" s="29">
        <f t="shared" si="18"/>
        <v>0</v>
      </c>
      <c r="F242" s="29"/>
      <c r="G242" s="29">
        <f>SUM(E242-F242)</f>
        <v>0</v>
      </c>
      <c r="H242" s="30"/>
      <c r="I242" s="31"/>
      <c r="J242" s="7"/>
    </row>
    <row r="243" spans="1:10" x14ac:dyDescent="0.25">
      <c r="A243" s="37"/>
      <c r="B243" s="38"/>
      <c r="C243" s="38"/>
      <c r="D243" s="38"/>
      <c r="E243" s="38"/>
      <c r="F243" s="38"/>
      <c r="G243" s="38"/>
      <c r="H243" s="38"/>
      <c r="I243" s="40"/>
      <c r="J243" s="7"/>
    </row>
    <row r="244" spans="1:10" x14ac:dyDescent="0.25">
      <c r="A244" s="28" t="s">
        <v>174</v>
      </c>
      <c r="B244" s="29">
        <v>65415.93</v>
      </c>
      <c r="C244" s="29">
        <v>65415.932000000001</v>
      </c>
      <c r="D244" s="29">
        <v>53726.07</v>
      </c>
      <c r="E244" s="29">
        <f t="shared" si="18"/>
        <v>11689.862000000001</v>
      </c>
      <c r="F244" s="29">
        <v>3328.34</v>
      </c>
      <c r="G244" s="29">
        <f>SUM(E244-F244)</f>
        <v>8361.5220000000008</v>
      </c>
      <c r="H244" s="30"/>
      <c r="I244" s="31">
        <v>167527.85</v>
      </c>
      <c r="J244" s="7"/>
    </row>
    <row r="245" spans="1:10" x14ac:dyDescent="0.25">
      <c r="A245" s="32" t="s">
        <v>245</v>
      </c>
      <c r="B245" s="29"/>
      <c r="C245" s="29">
        <v>1328.24</v>
      </c>
      <c r="D245" s="29"/>
      <c r="E245" s="29">
        <f t="shared" si="18"/>
        <v>1328.24</v>
      </c>
      <c r="F245" s="29"/>
      <c r="G245" s="29">
        <f>SUM(E245-F245)</f>
        <v>1328.24</v>
      </c>
      <c r="H245" s="30"/>
      <c r="I245" s="31"/>
      <c r="J245" s="7"/>
    </row>
    <row r="246" spans="1:10" x14ac:dyDescent="0.25">
      <c r="A246" s="32"/>
      <c r="B246" s="29"/>
      <c r="C246" s="29"/>
      <c r="D246" s="29"/>
      <c r="E246" s="29">
        <f t="shared" si="18"/>
        <v>0</v>
      </c>
      <c r="F246" s="29"/>
      <c r="G246" s="29">
        <f>SUM(E246-F246)</f>
        <v>0</v>
      </c>
      <c r="H246" s="30"/>
      <c r="I246" s="31"/>
      <c r="J246" s="7"/>
    </row>
    <row r="247" spans="1:10" x14ac:dyDescent="0.25">
      <c r="A247" s="32"/>
      <c r="B247" s="29"/>
      <c r="C247" s="29"/>
      <c r="D247" s="29"/>
      <c r="E247" s="29">
        <f t="shared" si="18"/>
        <v>0</v>
      </c>
      <c r="F247" s="29"/>
      <c r="G247" s="29">
        <f>SUM(E247-F247)</f>
        <v>0</v>
      </c>
      <c r="H247" s="30"/>
      <c r="I247" s="31"/>
      <c r="J247" s="7"/>
    </row>
    <row r="248" spans="1:10" x14ac:dyDescent="0.25">
      <c r="A248" s="37"/>
      <c r="B248" s="38"/>
      <c r="C248" s="38"/>
      <c r="D248" s="38"/>
      <c r="E248" s="38"/>
      <c r="F248" s="38"/>
      <c r="G248" s="38"/>
      <c r="H248" s="38"/>
      <c r="I248" s="40"/>
      <c r="J248" s="7"/>
    </row>
    <row r="249" spans="1:10" x14ac:dyDescent="0.25">
      <c r="A249" s="28" t="s">
        <v>175</v>
      </c>
      <c r="B249" s="29"/>
      <c r="C249" s="29"/>
      <c r="D249" s="29"/>
      <c r="E249" s="29">
        <f t="shared" si="18"/>
        <v>0</v>
      </c>
      <c r="F249" s="29"/>
      <c r="G249" s="29">
        <f>SUM(E249-F249)</f>
        <v>0</v>
      </c>
      <c r="H249" s="30"/>
      <c r="I249" s="31"/>
      <c r="J249" s="7"/>
    </row>
    <row r="250" spans="1:10" x14ac:dyDescent="0.25">
      <c r="A250" s="32" t="s">
        <v>176</v>
      </c>
      <c r="B250" s="29">
        <v>965</v>
      </c>
      <c r="C250" s="29">
        <v>965</v>
      </c>
      <c r="D250" s="29">
        <v>528.4</v>
      </c>
      <c r="E250" s="29">
        <f t="shared" si="18"/>
        <v>436.6</v>
      </c>
      <c r="F250" s="29"/>
      <c r="G250" s="29">
        <f>SUM(E250-F250)</f>
        <v>436.6</v>
      </c>
      <c r="H250" s="30">
        <v>440</v>
      </c>
      <c r="I250" s="30">
        <v>750</v>
      </c>
      <c r="J250" s="3"/>
    </row>
    <row r="251" spans="1:10" x14ac:dyDescent="0.25">
      <c r="A251" s="37"/>
      <c r="B251" s="38"/>
      <c r="C251" s="38"/>
      <c r="D251" s="38"/>
      <c r="E251" s="38"/>
      <c r="F251" s="38"/>
      <c r="G251" s="38"/>
      <c r="H251" s="38"/>
      <c r="I251" s="40"/>
      <c r="J251" s="7"/>
    </row>
    <row r="252" spans="1:10" x14ac:dyDescent="0.25">
      <c r="A252" s="28" t="s">
        <v>177</v>
      </c>
      <c r="B252" s="29"/>
      <c r="C252" s="29"/>
      <c r="D252" s="29"/>
      <c r="E252" s="29"/>
      <c r="F252" s="29"/>
      <c r="G252" s="29"/>
      <c r="H252" s="30"/>
      <c r="I252" s="31"/>
      <c r="J252" s="7"/>
    </row>
    <row r="253" spans="1:10" x14ac:dyDescent="0.25">
      <c r="A253" s="32" t="s">
        <v>246</v>
      </c>
      <c r="B253" s="29">
        <v>350</v>
      </c>
      <c r="C253" s="29">
        <v>800</v>
      </c>
      <c r="D253" s="29"/>
      <c r="E253" s="29">
        <f t="shared" si="18"/>
        <v>800</v>
      </c>
      <c r="F253" s="29"/>
      <c r="G253" s="29">
        <f t="shared" ref="G253:G268" si="19">SUM(E253-F253)</f>
        <v>800</v>
      </c>
      <c r="H253" s="30">
        <v>800</v>
      </c>
      <c r="I253" s="31"/>
      <c r="J253" s="7"/>
    </row>
    <row r="254" spans="1:10" x14ac:dyDescent="0.25">
      <c r="A254" s="32" t="s">
        <v>178</v>
      </c>
      <c r="B254" s="29">
        <v>1750</v>
      </c>
      <c r="C254" s="29">
        <v>850</v>
      </c>
      <c r="D254" s="29">
        <v>697.04</v>
      </c>
      <c r="E254" s="29">
        <f t="shared" si="18"/>
        <v>152.96000000000004</v>
      </c>
      <c r="F254" s="29"/>
      <c r="G254" s="29">
        <f t="shared" si="19"/>
        <v>152.96000000000004</v>
      </c>
      <c r="H254" s="30">
        <v>155</v>
      </c>
      <c r="I254" s="31">
        <v>850</v>
      </c>
      <c r="J254" s="7"/>
    </row>
    <row r="255" spans="1:10" x14ac:dyDescent="0.25">
      <c r="A255" s="51" t="s">
        <v>179</v>
      </c>
      <c r="B255" s="36"/>
      <c r="C255" s="29">
        <v>290</v>
      </c>
      <c r="D255" s="29">
        <v>86.5</v>
      </c>
      <c r="E255" s="29">
        <f t="shared" si="18"/>
        <v>203.5</v>
      </c>
      <c r="F255" s="29"/>
      <c r="G255" s="29">
        <f t="shared" si="19"/>
        <v>203.5</v>
      </c>
      <c r="H255" s="30">
        <v>205</v>
      </c>
      <c r="I255" s="30"/>
      <c r="J255" s="3"/>
    </row>
    <row r="256" spans="1:10" x14ac:dyDescent="0.25">
      <c r="A256" s="32" t="s">
        <v>180</v>
      </c>
      <c r="B256" s="29">
        <v>215</v>
      </c>
      <c r="C256" s="29">
        <v>215</v>
      </c>
      <c r="D256" s="29">
        <v>119.79</v>
      </c>
      <c r="E256" s="29">
        <f t="shared" si="18"/>
        <v>95.21</v>
      </c>
      <c r="F256" s="29"/>
      <c r="G256" s="29">
        <f t="shared" si="19"/>
        <v>95.21</v>
      </c>
      <c r="H256" s="30">
        <v>95</v>
      </c>
      <c r="I256" s="31">
        <v>400</v>
      </c>
      <c r="J256" s="7"/>
    </row>
    <row r="257" spans="1:10" x14ac:dyDescent="0.25">
      <c r="A257" s="32" t="s">
        <v>181</v>
      </c>
      <c r="B257" s="29">
        <v>170</v>
      </c>
      <c r="C257" s="29">
        <v>170</v>
      </c>
      <c r="D257" s="29">
        <v>87.98</v>
      </c>
      <c r="E257" s="29">
        <f t="shared" si="18"/>
        <v>82.02</v>
      </c>
      <c r="F257" s="29"/>
      <c r="G257" s="29">
        <f t="shared" si="19"/>
        <v>82.02</v>
      </c>
      <c r="H257" s="30">
        <v>80</v>
      </c>
      <c r="I257" s="31"/>
      <c r="J257" s="7"/>
    </row>
    <row r="258" spans="1:10" x14ac:dyDescent="0.25">
      <c r="A258" s="32" t="s">
        <v>101</v>
      </c>
      <c r="B258" s="29"/>
      <c r="C258" s="29">
        <v>0</v>
      </c>
      <c r="D258" s="29">
        <v>59.03</v>
      </c>
      <c r="E258" s="29">
        <f t="shared" si="18"/>
        <v>-59.03</v>
      </c>
      <c r="F258" s="29"/>
      <c r="G258" s="29">
        <f t="shared" si="19"/>
        <v>-59.03</v>
      </c>
      <c r="H258" s="30"/>
      <c r="I258" s="31">
        <v>350</v>
      </c>
      <c r="J258" s="7"/>
    </row>
    <row r="259" spans="1:10" x14ac:dyDescent="0.25">
      <c r="A259" s="32" t="s">
        <v>182</v>
      </c>
      <c r="B259" s="29">
        <v>570</v>
      </c>
      <c r="C259" s="29">
        <v>570</v>
      </c>
      <c r="D259" s="29">
        <v>135.02000000000001</v>
      </c>
      <c r="E259" s="29">
        <f t="shared" si="18"/>
        <v>434.98</v>
      </c>
      <c r="F259" s="29">
        <v>170</v>
      </c>
      <c r="G259" s="29">
        <f t="shared" si="19"/>
        <v>264.98</v>
      </c>
      <c r="H259" s="30">
        <v>265</v>
      </c>
      <c r="I259" s="31"/>
      <c r="J259" s="7"/>
    </row>
    <row r="260" spans="1:10" x14ac:dyDescent="0.25">
      <c r="A260" s="32" t="s">
        <v>183</v>
      </c>
      <c r="B260" s="29">
        <v>150</v>
      </c>
      <c r="C260" s="29">
        <v>150</v>
      </c>
      <c r="D260" s="29"/>
      <c r="E260" s="29">
        <f t="shared" si="18"/>
        <v>150</v>
      </c>
      <c r="F260" s="29"/>
      <c r="G260" s="29">
        <f t="shared" si="19"/>
        <v>150</v>
      </c>
      <c r="H260" s="30">
        <v>150</v>
      </c>
      <c r="I260" s="31">
        <v>150</v>
      </c>
      <c r="J260" s="7"/>
    </row>
    <row r="261" spans="1:10" x14ac:dyDescent="0.25">
      <c r="A261" s="32" t="s">
        <v>184</v>
      </c>
      <c r="B261" s="29">
        <v>120</v>
      </c>
      <c r="C261" s="29">
        <v>240</v>
      </c>
      <c r="D261" s="29">
        <v>76.36</v>
      </c>
      <c r="E261" s="29">
        <f t="shared" si="18"/>
        <v>163.63999999999999</v>
      </c>
      <c r="F261" s="29"/>
      <c r="G261" s="29">
        <f t="shared" si="19"/>
        <v>163.63999999999999</v>
      </c>
      <c r="H261" s="30">
        <v>165</v>
      </c>
      <c r="I261" s="31">
        <v>120</v>
      </c>
      <c r="J261" s="7"/>
    </row>
    <row r="262" spans="1:10" x14ac:dyDescent="0.25">
      <c r="A262" s="32" t="s">
        <v>185</v>
      </c>
      <c r="B262" s="29">
        <v>335</v>
      </c>
      <c r="C262" s="29">
        <v>335</v>
      </c>
      <c r="D262" s="29">
        <v>151.96</v>
      </c>
      <c r="E262" s="29">
        <f t="shared" si="18"/>
        <v>183.04</v>
      </c>
      <c r="F262" s="29"/>
      <c r="G262" s="29">
        <f t="shared" si="19"/>
        <v>183.04</v>
      </c>
      <c r="H262" s="30">
        <v>185</v>
      </c>
      <c r="I262" s="30">
        <v>600</v>
      </c>
      <c r="J262" s="3"/>
    </row>
    <row r="263" spans="1:10" x14ac:dyDescent="0.25">
      <c r="A263" s="32" t="s">
        <v>98</v>
      </c>
      <c r="B263" s="29">
        <v>500</v>
      </c>
      <c r="C263" s="29">
        <v>500</v>
      </c>
      <c r="D263" s="29">
        <v>534.19000000000005</v>
      </c>
      <c r="E263" s="29">
        <f t="shared" si="18"/>
        <v>-34.190000000000055</v>
      </c>
      <c r="F263" s="29"/>
      <c r="G263" s="29">
        <f t="shared" si="19"/>
        <v>-34.190000000000055</v>
      </c>
      <c r="H263" s="30"/>
      <c r="I263" s="31">
        <v>500</v>
      </c>
      <c r="J263" s="7"/>
    </row>
    <row r="264" spans="1:10" x14ac:dyDescent="0.25">
      <c r="A264" s="32" t="s">
        <v>36</v>
      </c>
      <c r="B264" s="29">
        <v>940</v>
      </c>
      <c r="C264" s="29">
        <v>940</v>
      </c>
      <c r="D264" s="29">
        <v>569.32000000000005</v>
      </c>
      <c r="E264" s="29">
        <f t="shared" si="18"/>
        <v>370.67999999999995</v>
      </c>
      <c r="F264" s="29"/>
      <c r="G264" s="29">
        <f t="shared" si="19"/>
        <v>370.67999999999995</v>
      </c>
      <c r="H264" s="30">
        <v>370</v>
      </c>
      <c r="I264" s="31">
        <v>1500</v>
      </c>
      <c r="J264" s="7"/>
    </row>
    <row r="265" spans="1:10" x14ac:dyDescent="0.25">
      <c r="A265" s="32" t="s">
        <v>161</v>
      </c>
      <c r="B265" s="29"/>
      <c r="C265" s="29">
        <v>120</v>
      </c>
      <c r="D265" s="29"/>
      <c r="E265" s="29">
        <f t="shared" si="18"/>
        <v>120</v>
      </c>
      <c r="F265" s="29"/>
      <c r="G265" s="29">
        <f t="shared" si="19"/>
        <v>120</v>
      </c>
      <c r="H265" s="30">
        <v>120</v>
      </c>
      <c r="I265" s="31"/>
      <c r="J265" s="7"/>
    </row>
    <row r="266" spans="1:10" x14ac:dyDescent="0.25">
      <c r="A266" s="32" t="s">
        <v>247</v>
      </c>
      <c r="B266" s="29"/>
      <c r="C266" s="29">
        <v>0</v>
      </c>
      <c r="D266" s="29"/>
      <c r="E266" s="29">
        <f t="shared" si="18"/>
        <v>0</v>
      </c>
      <c r="F266" s="29"/>
      <c r="G266" s="29">
        <f t="shared" si="19"/>
        <v>0</v>
      </c>
      <c r="H266" s="30"/>
      <c r="I266" s="31"/>
      <c r="J266" s="7"/>
    </row>
    <row r="267" spans="1:10" x14ac:dyDescent="0.25">
      <c r="A267" s="32" t="s">
        <v>248</v>
      </c>
      <c r="B267" s="29"/>
      <c r="C267" s="29">
        <v>250</v>
      </c>
      <c r="D267" s="29">
        <v>324</v>
      </c>
      <c r="E267" s="29">
        <f t="shared" si="18"/>
        <v>-74</v>
      </c>
      <c r="F267" s="29"/>
      <c r="G267" s="29">
        <f t="shared" si="19"/>
        <v>-74</v>
      </c>
      <c r="H267" s="30"/>
      <c r="I267" s="31"/>
      <c r="J267" s="7"/>
    </row>
    <row r="268" spans="1:10" x14ac:dyDescent="0.25">
      <c r="A268" s="32" t="s">
        <v>186</v>
      </c>
      <c r="B268" s="29"/>
      <c r="C268" s="29"/>
      <c r="D268" s="29"/>
      <c r="E268" s="29">
        <f t="shared" si="18"/>
        <v>0</v>
      </c>
      <c r="F268" s="29"/>
      <c r="G268" s="29">
        <f t="shared" si="19"/>
        <v>0</v>
      </c>
      <c r="H268" s="30"/>
      <c r="I268" s="31"/>
      <c r="J268" s="7"/>
    </row>
    <row r="269" spans="1:10" x14ac:dyDescent="0.25">
      <c r="A269" s="37"/>
      <c r="B269" s="38"/>
      <c r="C269" s="38"/>
      <c r="D269" s="38"/>
      <c r="E269" s="38"/>
      <c r="F269" s="38"/>
      <c r="G269" s="38"/>
      <c r="H269" s="38"/>
      <c r="I269" s="40"/>
      <c r="J269" s="7"/>
    </row>
    <row r="270" spans="1:10" x14ac:dyDescent="0.25">
      <c r="A270" s="28" t="s">
        <v>187</v>
      </c>
      <c r="B270" s="29"/>
      <c r="C270" s="29"/>
      <c r="D270" s="29"/>
      <c r="E270" s="29"/>
      <c r="F270" s="29"/>
      <c r="G270" s="29"/>
      <c r="H270" s="30"/>
      <c r="I270" s="31"/>
      <c r="J270" s="7"/>
    </row>
    <row r="271" spans="1:10" x14ac:dyDescent="0.25">
      <c r="A271" s="52" t="s">
        <v>188</v>
      </c>
      <c r="B271" s="29"/>
      <c r="C271" s="29">
        <v>375</v>
      </c>
      <c r="D271" s="29"/>
      <c r="E271" s="29">
        <f t="shared" si="18"/>
        <v>375</v>
      </c>
      <c r="F271" s="29"/>
      <c r="G271" s="29">
        <f t="shared" ref="G271:G286" si="20">SUM(E271-F271)</f>
        <v>375</v>
      </c>
      <c r="H271" s="30">
        <v>375</v>
      </c>
      <c r="I271" s="31">
        <v>100</v>
      </c>
      <c r="J271" s="7"/>
    </row>
    <row r="272" spans="1:10" x14ac:dyDescent="0.25">
      <c r="A272" s="52" t="s">
        <v>249</v>
      </c>
      <c r="B272" s="29">
        <v>265</v>
      </c>
      <c r="C272" s="29">
        <v>265</v>
      </c>
      <c r="D272" s="29"/>
      <c r="E272" s="29">
        <f t="shared" si="18"/>
        <v>265</v>
      </c>
      <c r="F272" s="29"/>
      <c r="G272" s="29">
        <f t="shared" si="20"/>
        <v>265</v>
      </c>
      <c r="H272" s="30">
        <v>265</v>
      </c>
      <c r="I272" s="31">
        <v>265</v>
      </c>
      <c r="J272" s="7"/>
    </row>
    <row r="273" spans="1:10" x14ac:dyDescent="0.25">
      <c r="A273" s="52" t="s">
        <v>189</v>
      </c>
      <c r="B273" s="29"/>
      <c r="C273" s="29">
        <v>200</v>
      </c>
      <c r="D273" s="29"/>
      <c r="E273" s="29">
        <f t="shared" si="18"/>
        <v>200</v>
      </c>
      <c r="F273" s="29"/>
      <c r="G273" s="29">
        <f t="shared" si="20"/>
        <v>200</v>
      </c>
      <c r="H273" s="30">
        <v>200</v>
      </c>
      <c r="I273" s="31"/>
      <c r="J273" s="7"/>
    </row>
    <row r="274" spans="1:10" x14ac:dyDescent="0.25">
      <c r="A274" s="52" t="s">
        <v>190</v>
      </c>
      <c r="B274" s="29">
        <v>1250</v>
      </c>
      <c r="C274" s="29">
        <v>1250</v>
      </c>
      <c r="D274" s="29"/>
      <c r="E274" s="29">
        <f t="shared" si="18"/>
        <v>1250</v>
      </c>
      <c r="F274" s="29"/>
      <c r="G274" s="29">
        <f t="shared" si="20"/>
        <v>1250</v>
      </c>
      <c r="H274" s="30">
        <v>1250</v>
      </c>
      <c r="I274" s="31">
        <v>750</v>
      </c>
      <c r="J274" s="7"/>
    </row>
    <row r="275" spans="1:10" x14ac:dyDescent="0.25">
      <c r="A275" s="52" t="s">
        <v>250</v>
      </c>
      <c r="B275" s="29">
        <v>350</v>
      </c>
      <c r="C275" s="29">
        <v>350</v>
      </c>
      <c r="D275" s="29"/>
      <c r="E275" s="29">
        <f t="shared" si="18"/>
        <v>350</v>
      </c>
      <c r="F275" s="29"/>
      <c r="G275" s="29">
        <f t="shared" si="20"/>
        <v>350</v>
      </c>
      <c r="H275" s="30">
        <v>350</v>
      </c>
      <c r="I275" s="31">
        <v>400</v>
      </c>
      <c r="J275" s="7"/>
    </row>
    <row r="276" spans="1:10" x14ac:dyDescent="0.25">
      <c r="A276" s="52" t="s">
        <v>115</v>
      </c>
      <c r="B276" s="29">
        <v>495</v>
      </c>
      <c r="C276" s="29">
        <v>495</v>
      </c>
      <c r="D276" s="29"/>
      <c r="E276" s="29">
        <f t="shared" si="18"/>
        <v>495</v>
      </c>
      <c r="F276" s="29"/>
      <c r="G276" s="29">
        <f t="shared" si="20"/>
        <v>495</v>
      </c>
      <c r="H276" s="30">
        <v>495</v>
      </c>
      <c r="I276" s="31"/>
      <c r="J276" s="7"/>
    </row>
    <row r="277" spans="1:10" x14ac:dyDescent="0.25">
      <c r="A277" s="52" t="s">
        <v>191</v>
      </c>
      <c r="B277" s="29"/>
      <c r="C277" s="29">
        <v>0</v>
      </c>
      <c r="D277" s="29"/>
      <c r="E277" s="29">
        <f t="shared" si="18"/>
        <v>0</v>
      </c>
      <c r="F277" s="29"/>
      <c r="G277" s="29">
        <f t="shared" si="20"/>
        <v>0</v>
      </c>
      <c r="H277" s="30"/>
      <c r="I277" s="31"/>
      <c r="J277" s="7"/>
    </row>
    <row r="278" spans="1:10" x14ac:dyDescent="0.25">
      <c r="A278" s="52" t="s">
        <v>192</v>
      </c>
      <c r="B278" s="29"/>
      <c r="C278" s="29">
        <v>750</v>
      </c>
      <c r="D278" s="29"/>
      <c r="E278" s="29">
        <f t="shared" si="18"/>
        <v>750</v>
      </c>
      <c r="F278" s="29"/>
      <c r="G278" s="29">
        <f t="shared" si="20"/>
        <v>750</v>
      </c>
      <c r="H278" s="30">
        <v>750</v>
      </c>
      <c r="I278" s="31">
        <v>500</v>
      </c>
      <c r="J278" s="7"/>
    </row>
    <row r="279" spans="1:10" x14ac:dyDescent="0.25">
      <c r="A279" s="52" t="s">
        <v>28</v>
      </c>
      <c r="B279" s="29">
        <v>140</v>
      </c>
      <c r="C279" s="29">
        <v>140</v>
      </c>
      <c r="D279" s="29">
        <v>36.28</v>
      </c>
      <c r="E279" s="29">
        <f t="shared" si="18"/>
        <v>103.72</v>
      </c>
      <c r="F279" s="29"/>
      <c r="G279" s="29">
        <f t="shared" si="20"/>
        <v>103.72</v>
      </c>
      <c r="H279" s="30">
        <v>105</v>
      </c>
      <c r="I279" s="31"/>
      <c r="J279" s="7"/>
    </row>
    <row r="280" spans="1:10" x14ac:dyDescent="0.25">
      <c r="A280" s="52" t="s">
        <v>56</v>
      </c>
      <c r="B280" s="29"/>
      <c r="C280" s="29">
        <v>550</v>
      </c>
      <c r="D280" s="29"/>
      <c r="E280" s="29">
        <f t="shared" si="18"/>
        <v>550</v>
      </c>
      <c r="F280" s="29"/>
      <c r="G280" s="29">
        <f t="shared" si="20"/>
        <v>550</v>
      </c>
      <c r="H280" s="30">
        <v>550</v>
      </c>
      <c r="I280" s="31"/>
      <c r="J280" s="7"/>
    </row>
    <row r="281" spans="1:10" x14ac:dyDescent="0.25">
      <c r="A281" s="52" t="s">
        <v>193</v>
      </c>
      <c r="B281" s="29">
        <v>2515</v>
      </c>
      <c r="C281" s="29">
        <v>2515</v>
      </c>
      <c r="D281" s="29"/>
      <c r="E281" s="29">
        <f t="shared" si="18"/>
        <v>2515</v>
      </c>
      <c r="F281" s="29"/>
      <c r="G281" s="29">
        <f t="shared" si="20"/>
        <v>2515</v>
      </c>
      <c r="H281" s="30">
        <v>2515</v>
      </c>
      <c r="I281" s="31">
        <v>500</v>
      </c>
      <c r="J281" s="7"/>
    </row>
    <row r="282" spans="1:10" x14ac:dyDescent="0.25">
      <c r="A282" s="52" t="s">
        <v>194</v>
      </c>
      <c r="B282" s="29"/>
      <c r="C282" s="29">
        <v>400</v>
      </c>
      <c r="D282" s="29"/>
      <c r="E282" s="29">
        <f t="shared" si="18"/>
        <v>400</v>
      </c>
      <c r="F282" s="29"/>
      <c r="G282" s="29">
        <f t="shared" si="20"/>
        <v>400</v>
      </c>
      <c r="H282" s="30">
        <v>400</v>
      </c>
      <c r="I282" s="31"/>
      <c r="J282" s="7"/>
    </row>
    <row r="283" spans="1:10" x14ac:dyDescent="0.25">
      <c r="A283" s="52" t="s">
        <v>195</v>
      </c>
      <c r="B283" s="29">
        <v>2900</v>
      </c>
      <c r="C283" s="29">
        <v>2900</v>
      </c>
      <c r="D283" s="29"/>
      <c r="E283" s="29">
        <f t="shared" si="18"/>
        <v>2900</v>
      </c>
      <c r="F283" s="29"/>
      <c r="G283" s="29">
        <f t="shared" si="20"/>
        <v>2900</v>
      </c>
      <c r="H283" s="30">
        <v>2900</v>
      </c>
      <c r="I283" s="31">
        <v>500</v>
      </c>
      <c r="J283" s="7"/>
    </row>
    <row r="284" spans="1:10" x14ac:dyDescent="0.25">
      <c r="A284" s="52" t="s">
        <v>196</v>
      </c>
      <c r="B284" s="29"/>
      <c r="C284" s="29">
        <v>2230</v>
      </c>
      <c r="D284" s="29">
        <v>1850</v>
      </c>
      <c r="E284" s="29">
        <f t="shared" si="18"/>
        <v>380</v>
      </c>
      <c r="F284" s="29"/>
      <c r="G284" s="29">
        <f t="shared" si="20"/>
        <v>380</v>
      </c>
      <c r="H284" s="30">
        <v>380</v>
      </c>
      <c r="I284" s="31"/>
      <c r="J284" s="7"/>
    </row>
    <row r="285" spans="1:10" x14ac:dyDescent="0.25">
      <c r="A285" s="52" t="s">
        <v>251</v>
      </c>
      <c r="B285" s="29"/>
      <c r="C285" s="29"/>
      <c r="D285" s="29"/>
      <c r="E285" s="29">
        <f t="shared" si="18"/>
        <v>0</v>
      </c>
      <c r="F285" s="29"/>
      <c r="G285" s="29">
        <f t="shared" si="20"/>
        <v>0</v>
      </c>
      <c r="H285" s="30"/>
      <c r="I285" s="31"/>
      <c r="J285" s="7"/>
    </row>
    <row r="286" spans="1:10" x14ac:dyDescent="0.25">
      <c r="A286" s="52" t="s">
        <v>252</v>
      </c>
      <c r="B286" s="36"/>
      <c r="C286" s="29"/>
      <c r="D286" s="29"/>
      <c r="E286" s="29">
        <f t="shared" si="18"/>
        <v>0</v>
      </c>
      <c r="F286" s="29"/>
      <c r="G286" s="29">
        <f t="shared" si="20"/>
        <v>0</v>
      </c>
      <c r="H286" s="30"/>
      <c r="I286" s="31"/>
      <c r="J286" s="7"/>
    </row>
    <row r="287" spans="1:10" x14ac:dyDescent="0.25">
      <c r="A287" s="37"/>
      <c r="B287" s="38"/>
      <c r="C287" s="38"/>
      <c r="D287" s="38"/>
      <c r="E287" s="38"/>
      <c r="F287" s="38"/>
      <c r="G287" s="38"/>
      <c r="H287" s="38"/>
      <c r="I287" s="40"/>
      <c r="J287" s="7"/>
    </row>
    <row r="288" spans="1:10" x14ac:dyDescent="0.25">
      <c r="A288" s="28" t="s">
        <v>197</v>
      </c>
      <c r="B288" s="29"/>
      <c r="C288" s="29">
        <v>712</v>
      </c>
      <c r="D288" s="29"/>
      <c r="E288" s="29">
        <f t="shared" si="18"/>
        <v>712</v>
      </c>
      <c r="F288" s="29"/>
      <c r="G288" s="29">
        <f>SUM(E288-F288)</f>
        <v>712</v>
      </c>
      <c r="H288" s="30">
        <v>710</v>
      </c>
      <c r="I288" s="31"/>
      <c r="J288" s="7"/>
    </row>
    <row r="289" spans="1:10" x14ac:dyDescent="0.25">
      <c r="A289" s="47"/>
      <c r="B289" s="38"/>
      <c r="C289" s="38"/>
      <c r="D289" s="38"/>
      <c r="E289" s="38"/>
      <c r="F289" s="38"/>
      <c r="G289" s="38"/>
      <c r="H289" s="38"/>
      <c r="I289" s="40"/>
      <c r="J289" s="7"/>
    </row>
    <row r="290" spans="1:10" x14ac:dyDescent="0.25">
      <c r="A290" s="28" t="s">
        <v>253</v>
      </c>
      <c r="B290" s="29"/>
      <c r="C290" s="29"/>
      <c r="D290" s="29"/>
      <c r="E290" s="29"/>
      <c r="F290" s="29"/>
      <c r="G290" s="29"/>
      <c r="H290" s="30"/>
      <c r="I290" s="31"/>
      <c r="J290" s="7"/>
    </row>
    <row r="291" spans="1:10" x14ac:dyDescent="0.25">
      <c r="A291" s="32" t="s">
        <v>254</v>
      </c>
      <c r="B291" s="29"/>
      <c r="C291" s="29"/>
      <c r="D291" s="29"/>
      <c r="E291" s="29">
        <f t="shared" si="18"/>
        <v>0</v>
      </c>
      <c r="F291" s="29"/>
      <c r="G291" s="29">
        <f>SUM(E291-F291)</f>
        <v>0</v>
      </c>
      <c r="H291" s="30"/>
      <c r="I291" s="31"/>
      <c r="J291" s="7"/>
    </row>
    <row r="292" spans="1:10" x14ac:dyDescent="0.25">
      <c r="A292" s="32" t="s">
        <v>198</v>
      </c>
      <c r="B292" s="36"/>
      <c r="C292" s="29">
        <v>0</v>
      </c>
      <c r="D292" s="29">
        <v>3126.61</v>
      </c>
      <c r="E292" s="29">
        <f t="shared" si="18"/>
        <v>-3126.61</v>
      </c>
      <c r="F292" s="29"/>
      <c r="G292" s="29">
        <f>SUM(E292-F292)</f>
        <v>-3126.61</v>
      </c>
      <c r="H292" s="30"/>
      <c r="I292" s="31"/>
      <c r="J292" s="7"/>
    </row>
    <row r="293" spans="1:10" x14ac:dyDescent="0.25">
      <c r="A293" s="32" t="s">
        <v>255</v>
      </c>
      <c r="B293" s="36"/>
      <c r="C293" s="29"/>
      <c r="D293" s="29"/>
      <c r="E293" s="29">
        <f t="shared" si="18"/>
        <v>0</v>
      </c>
      <c r="F293" s="29"/>
      <c r="G293" s="29">
        <f>SUM(E293-F293)</f>
        <v>0</v>
      </c>
      <c r="H293" s="30"/>
      <c r="I293" s="53"/>
    </row>
    <row r="294" spans="1:10" x14ac:dyDescent="0.25">
      <c r="A294" s="37"/>
      <c r="B294" s="38"/>
      <c r="C294" s="38"/>
      <c r="D294" s="38"/>
      <c r="E294" s="38"/>
      <c r="F294" s="38"/>
      <c r="G294" s="38"/>
      <c r="H294" s="38"/>
      <c r="I294" s="40"/>
      <c r="J294" s="7"/>
    </row>
    <row r="295" spans="1:10" x14ac:dyDescent="0.25">
      <c r="A295" s="28" t="s">
        <v>199</v>
      </c>
      <c r="B295" s="29"/>
      <c r="C295" s="29"/>
      <c r="D295" s="29"/>
      <c r="E295" s="29"/>
      <c r="F295" s="29"/>
      <c r="G295" s="29"/>
      <c r="H295" s="30"/>
      <c r="I295" s="31"/>
      <c r="J295" s="7"/>
    </row>
    <row r="296" spans="1:10" x14ac:dyDescent="0.25">
      <c r="A296" s="32" t="s">
        <v>200</v>
      </c>
      <c r="B296" s="29"/>
      <c r="C296" s="29"/>
      <c r="D296" s="29"/>
      <c r="E296" s="29">
        <f t="shared" ref="E296:E332" si="21">SUM(C296-D296)</f>
        <v>0</v>
      </c>
      <c r="F296" s="29"/>
      <c r="G296" s="29">
        <f t="shared" ref="G296:G305" si="22">SUM(E296-F296)</f>
        <v>0</v>
      </c>
      <c r="H296" s="30"/>
      <c r="I296" s="31">
        <v>80</v>
      </c>
      <c r="J296" s="7"/>
    </row>
    <row r="297" spans="1:10" x14ac:dyDescent="0.25">
      <c r="A297" s="32" t="s">
        <v>201</v>
      </c>
      <c r="B297" s="29"/>
      <c r="C297" s="29"/>
      <c r="D297" s="29"/>
      <c r="E297" s="29">
        <f t="shared" si="21"/>
        <v>0</v>
      </c>
      <c r="F297" s="29"/>
      <c r="G297" s="29">
        <f t="shared" si="22"/>
        <v>0</v>
      </c>
      <c r="H297" s="30"/>
      <c r="I297" s="31">
        <v>665</v>
      </c>
      <c r="J297" s="7"/>
    </row>
    <row r="298" spans="1:10" x14ac:dyDescent="0.25">
      <c r="A298" s="32" t="s">
        <v>202</v>
      </c>
      <c r="B298" s="29"/>
      <c r="C298" s="29"/>
      <c r="D298" s="29"/>
      <c r="E298" s="29">
        <f t="shared" si="21"/>
        <v>0</v>
      </c>
      <c r="F298" s="29"/>
      <c r="G298" s="29">
        <f t="shared" si="22"/>
        <v>0</v>
      </c>
      <c r="H298" s="30"/>
      <c r="I298" s="31">
        <v>600</v>
      </c>
      <c r="J298" s="7"/>
    </row>
    <row r="299" spans="1:10" x14ac:dyDescent="0.25">
      <c r="A299" s="32" t="s">
        <v>203</v>
      </c>
      <c r="B299" s="29"/>
      <c r="C299" s="29"/>
      <c r="D299" s="29"/>
      <c r="E299" s="29">
        <f t="shared" si="21"/>
        <v>0</v>
      </c>
      <c r="F299" s="29"/>
      <c r="G299" s="29">
        <f t="shared" si="22"/>
        <v>0</v>
      </c>
      <c r="H299" s="30"/>
      <c r="I299" s="31">
        <v>600</v>
      </c>
      <c r="J299" s="7"/>
    </row>
    <row r="300" spans="1:10" x14ac:dyDescent="0.25">
      <c r="A300" s="32" t="s">
        <v>204</v>
      </c>
      <c r="B300" s="29"/>
      <c r="C300" s="29"/>
      <c r="D300" s="29"/>
      <c r="E300" s="29">
        <f t="shared" si="21"/>
        <v>0</v>
      </c>
      <c r="F300" s="29"/>
      <c r="G300" s="29">
        <f t="shared" si="22"/>
        <v>0</v>
      </c>
      <c r="H300" s="30"/>
      <c r="I300" s="31">
        <v>500</v>
      </c>
      <c r="J300" s="7"/>
    </row>
    <row r="301" spans="1:10" x14ac:dyDescent="0.25">
      <c r="A301" s="32" t="s">
        <v>205</v>
      </c>
      <c r="B301" s="29"/>
      <c r="C301" s="29"/>
      <c r="D301" s="29"/>
      <c r="E301" s="29">
        <f t="shared" si="21"/>
        <v>0</v>
      </c>
      <c r="F301" s="29"/>
      <c r="G301" s="29">
        <f t="shared" si="22"/>
        <v>0</v>
      </c>
      <c r="H301" s="30"/>
      <c r="I301" s="31">
        <v>250</v>
      </c>
      <c r="J301" s="7"/>
    </row>
    <row r="302" spans="1:10" x14ac:dyDescent="0.25">
      <c r="A302" s="32" t="s">
        <v>206</v>
      </c>
      <c r="B302" s="29">
        <v>55</v>
      </c>
      <c r="C302" s="29">
        <v>55</v>
      </c>
      <c r="D302" s="29"/>
      <c r="E302" s="29">
        <f t="shared" si="21"/>
        <v>55</v>
      </c>
      <c r="F302" s="29"/>
      <c r="G302" s="29">
        <f t="shared" si="22"/>
        <v>55</v>
      </c>
      <c r="H302" s="30">
        <v>55</v>
      </c>
      <c r="I302" s="31">
        <v>55</v>
      </c>
      <c r="J302" s="7"/>
    </row>
    <row r="303" spans="1:10" x14ac:dyDescent="0.25">
      <c r="A303" s="32" t="s">
        <v>207</v>
      </c>
      <c r="B303" s="29">
        <v>300</v>
      </c>
      <c r="C303" s="29">
        <v>300</v>
      </c>
      <c r="D303" s="29">
        <v>475.64</v>
      </c>
      <c r="E303" s="29">
        <f t="shared" si="21"/>
        <v>-175.64</v>
      </c>
      <c r="F303" s="29"/>
      <c r="G303" s="29">
        <f t="shared" si="22"/>
        <v>-175.64</v>
      </c>
      <c r="H303" s="30"/>
      <c r="I303" s="31">
        <v>450</v>
      </c>
      <c r="J303" s="7"/>
    </row>
    <row r="304" spans="1:10" x14ac:dyDescent="0.25">
      <c r="A304" s="32" t="s">
        <v>208</v>
      </c>
      <c r="B304" s="29"/>
      <c r="C304" s="29">
        <v>1000</v>
      </c>
      <c r="D304" s="29"/>
      <c r="E304" s="29">
        <f t="shared" si="21"/>
        <v>1000</v>
      </c>
      <c r="F304" s="29"/>
      <c r="G304" s="29">
        <f t="shared" si="22"/>
        <v>1000</v>
      </c>
      <c r="H304" s="30">
        <v>1000</v>
      </c>
      <c r="I304" s="31"/>
      <c r="J304" s="7"/>
    </row>
    <row r="305" spans="1:10" x14ac:dyDescent="0.25">
      <c r="A305" s="32" t="s">
        <v>256</v>
      </c>
      <c r="B305" s="29"/>
      <c r="C305" s="29">
        <v>5625</v>
      </c>
      <c r="D305" s="29"/>
      <c r="E305" s="29">
        <f t="shared" si="21"/>
        <v>5625</v>
      </c>
      <c r="F305" s="29"/>
      <c r="G305" s="29">
        <f t="shared" si="22"/>
        <v>5625</v>
      </c>
      <c r="H305" s="30">
        <v>5625</v>
      </c>
      <c r="I305" s="31">
        <v>500</v>
      </c>
      <c r="J305" s="7"/>
    </row>
    <row r="306" spans="1:10" x14ac:dyDescent="0.25">
      <c r="A306" s="37"/>
      <c r="B306" s="38"/>
      <c r="C306" s="38"/>
      <c r="D306" s="38"/>
      <c r="E306" s="38"/>
      <c r="F306" s="38"/>
      <c r="G306" s="38"/>
      <c r="H306" s="38"/>
      <c r="I306" s="40"/>
      <c r="J306" s="7"/>
    </row>
    <row r="307" spans="1:10" x14ac:dyDescent="0.25">
      <c r="A307" s="28" t="s">
        <v>209</v>
      </c>
      <c r="B307" s="29"/>
      <c r="C307" s="29"/>
      <c r="D307" s="29"/>
      <c r="E307" s="29"/>
      <c r="F307" s="29"/>
      <c r="G307" s="29"/>
      <c r="H307" s="30"/>
      <c r="I307" s="31"/>
      <c r="J307" s="7"/>
    </row>
    <row r="308" spans="1:10" x14ac:dyDescent="0.25">
      <c r="A308" s="32" t="s">
        <v>210</v>
      </c>
      <c r="B308" s="29">
        <v>200</v>
      </c>
      <c r="C308" s="29">
        <v>200</v>
      </c>
      <c r="D308" s="29">
        <v>59.8</v>
      </c>
      <c r="E308" s="29">
        <f t="shared" si="21"/>
        <v>140.19999999999999</v>
      </c>
      <c r="F308" s="29"/>
      <c r="G308" s="29">
        <f t="shared" ref="G308:G315" si="23">SUM(E308-F308)</f>
        <v>140.19999999999999</v>
      </c>
      <c r="H308" s="30">
        <v>140</v>
      </c>
      <c r="I308" s="31">
        <v>300</v>
      </c>
      <c r="J308" s="7"/>
    </row>
    <row r="309" spans="1:10" x14ac:dyDescent="0.25">
      <c r="A309" s="32" t="s">
        <v>257</v>
      </c>
      <c r="B309" s="29"/>
      <c r="C309" s="29">
        <v>220</v>
      </c>
      <c r="D309" s="29"/>
      <c r="E309" s="29">
        <f t="shared" si="21"/>
        <v>220</v>
      </c>
      <c r="F309" s="29"/>
      <c r="G309" s="29">
        <f t="shared" si="23"/>
        <v>220</v>
      </c>
      <c r="H309" s="30">
        <v>220</v>
      </c>
      <c r="I309" s="31"/>
      <c r="J309" s="7"/>
    </row>
    <row r="310" spans="1:10" x14ac:dyDescent="0.25">
      <c r="A310" s="32" t="s">
        <v>211</v>
      </c>
      <c r="B310" s="29">
        <v>850</v>
      </c>
      <c r="C310" s="29">
        <v>850</v>
      </c>
      <c r="D310" s="29">
        <v>556.24</v>
      </c>
      <c r="E310" s="29">
        <f t="shared" si="21"/>
        <v>293.76</v>
      </c>
      <c r="F310" s="29"/>
      <c r="G310" s="29">
        <f t="shared" si="23"/>
        <v>293.76</v>
      </c>
      <c r="H310" s="30">
        <v>295</v>
      </c>
      <c r="I310" s="31">
        <v>2000</v>
      </c>
      <c r="J310" s="7"/>
    </row>
    <row r="311" spans="1:10" x14ac:dyDescent="0.25">
      <c r="A311" s="32" t="s">
        <v>212</v>
      </c>
      <c r="B311" s="29"/>
      <c r="C311" s="29">
        <v>320</v>
      </c>
      <c r="D311" s="29">
        <v>54.99</v>
      </c>
      <c r="E311" s="29">
        <f t="shared" si="21"/>
        <v>265.01</v>
      </c>
      <c r="F311" s="29"/>
      <c r="G311" s="29">
        <f t="shared" si="23"/>
        <v>265.01</v>
      </c>
      <c r="H311" s="30">
        <v>265</v>
      </c>
      <c r="I311" s="31"/>
      <c r="J311" s="7"/>
    </row>
    <row r="312" spans="1:10" x14ac:dyDescent="0.25">
      <c r="A312" s="32" t="s">
        <v>213</v>
      </c>
      <c r="B312" s="29"/>
      <c r="C312" s="29">
        <v>0</v>
      </c>
      <c r="D312" s="29"/>
      <c r="E312" s="29">
        <f t="shared" si="21"/>
        <v>0</v>
      </c>
      <c r="F312" s="29"/>
      <c r="G312" s="29">
        <f t="shared" si="23"/>
        <v>0</v>
      </c>
      <c r="H312" s="30"/>
      <c r="I312" s="31"/>
      <c r="J312" s="7"/>
    </row>
    <row r="313" spans="1:10" x14ac:dyDescent="0.25">
      <c r="A313" s="32" t="s">
        <v>214</v>
      </c>
      <c r="B313" s="29"/>
      <c r="C313" s="29">
        <v>0</v>
      </c>
      <c r="D313" s="29"/>
      <c r="E313" s="29">
        <f t="shared" si="21"/>
        <v>0</v>
      </c>
      <c r="F313" s="29"/>
      <c r="G313" s="29">
        <f t="shared" si="23"/>
        <v>0</v>
      </c>
      <c r="H313" s="30"/>
      <c r="I313" s="31"/>
      <c r="J313" s="7"/>
    </row>
    <row r="314" spans="1:10" x14ac:dyDescent="0.25">
      <c r="A314" s="32" t="s">
        <v>215</v>
      </c>
      <c r="B314" s="29">
        <v>260</v>
      </c>
      <c r="C314" s="29">
        <v>260</v>
      </c>
      <c r="D314" s="29">
        <v>159.15</v>
      </c>
      <c r="E314" s="29">
        <f t="shared" si="21"/>
        <v>100.85</v>
      </c>
      <c r="F314" s="29"/>
      <c r="G314" s="29">
        <f t="shared" si="23"/>
        <v>100.85</v>
      </c>
      <c r="H314" s="30">
        <v>100</v>
      </c>
      <c r="I314" s="31">
        <v>500</v>
      </c>
      <c r="J314" s="7"/>
    </row>
    <row r="315" spans="1:10" x14ac:dyDescent="0.25">
      <c r="A315" s="32" t="s">
        <v>258</v>
      </c>
      <c r="B315" s="36"/>
      <c r="C315" s="29">
        <v>0</v>
      </c>
      <c r="D315" s="29"/>
      <c r="E315" s="29">
        <f t="shared" si="21"/>
        <v>0</v>
      </c>
      <c r="F315" s="29"/>
      <c r="G315" s="29">
        <f t="shared" si="23"/>
        <v>0</v>
      </c>
      <c r="H315" s="30"/>
      <c r="I315" s="45"/>
    </row>
    <row r="316" spans="1:10" x14ac:dyDescent="0.25">
      <c r="A316" s="37"/>
      <c r="B316" s="38"/>
      <c r="C316" s="38"/>
      <c r="D316" s="38"/>
      <c r="E316" s="38"/>
      <c r="F316" s="38"/>
      <c r="G316" s="38"/>
      <c r="H316" s="38"/>
      <c r="I316" s="40"/>
      <c r="J316" s="7"/>
    </row>
    <row r="317" spans="1:10" x14ac:dyDescent="0.25">
      <c r="A317" s="28" t="s">
        <v>216</v>
      </c>
      <c r="B317" s="29"/>
      <c r="C317" s="29">
        <v>2000</v>
      </c>
      <c r="D317" s="29"/>
      <c r="E317" s="29">
        <f t="shared" si="21"/>
        <v>2000</v>
      </c>
      <c r="F317" s="29"/>
      <c r="G317" s="29">
        <f>SUM(E317-F317)</f>
        <v>2000</v>
      </c>
      <c r="H317" s="30">
        <v>2000</v>
      </c>
      <c r="I317" s="31">
        <v>1000</v>
      </c>
      <c r="J317" s="7"/>
    </row>
    <row r="318" spans="1:10" x14ac:dyDescent="0.25">
      <c r="A318" s="37"/>
      <c r="B318" s="38"/>
      <c r="C318" s="38"/>
      <c r="D318" s="38"/>
      <c r="E318" s="38"/>
      <c r="F318" s="38"/>
      <c r="G318" s="38"/>
      <c r="H318" s="38"/>
      <c r="I318" s="40"/>
      <c r="J318" s="7"/>
    </row>
    <row r="319" spans="1:10" x14ac:dyDescent="0.25">
      <c r="A319" s="28" t="s">
        <v>217</v>
      </c>
      <c r="B319" s="29"/>
      <c r="C319" s="29"/>
      <c r="D319" s="29"/>
      <c r="E319" s="29">
        <f t="shared" si="21"/>
        <v>0</v>
      </c>
      <c r="F319" s="29"/>
      <c r="G319" s="29">
        <f>SUM(E319-F319)</f>
        <v>0</v>
      </c>
      <c r="H319" s="30"/>
      <c r="I319" s="31"/>
      <c r="J319" s="7"/>
    </row>
    <row r="320" spans="1:10" x14ac:dyDescent="0.25">
      <c r="A320" s="32" t="s">
        <v>218</v>
      </c>
      <c r="B320" s="29">
        <v>100</v>
      </c>
      <c r="C320" s="29">
        <v>100</v>
      </c>
      <c r="D320" s="29"/>
      <c r="E320" s="29">
        <f t="shared" si="21"/>
        <v>100</v>
      </c>
      <c r="F320" s="29"/>
      <c r="G320" s="29">
        <f>SUM(E320-F320)</f>
        <v>100</v>
      </c>
      <c r="H320" s="30">
        <v>100</v>
      </c>
      <c r="I320" s="31">
        <v>150</v>
      </c>
      <c r="J320" s="7"/>
    </row>
    <row r="321" spans="1:10" x14ac:dyDescent="0.25">
      <c r="A321" s="37"/>
      <c r="B321" s="38"/>
      <c r="C321" s="38"/>
      <c r="D321" s="38"/>
      <c r="E321" s="38"/>
      <c r="F321" s="38"/>
      <c r="G321" s="38"/>
      <c r="H321" s="38"/>
      <c r="I321" s="40"/>
      <c r="J321" s="7"/>
    </row>
    <row r="322" spans="1:10" x14ac:dyDescent="0.25">
      <c r="A322" s="28" t="s">
        <v>219</v>
      </c>
      <c r="B322" s="29"/>
      <c r="C322" s="29"/>
      <c r="D322" s="29">
        <v>4462.17</v>
      </c>
      <c r="E322" s="29">
        <f t="shared" si="21"/>
        <v>-4462.17</v>
      </c>
      <c r="F322" s="29"/>
      <c r="G322" s="29">
        <f>SUM(E322-F322)</f>
        <v>-4462.17</v>
      </c>
      <c r="H322" s="30"/>
      <c r="I322" s="31"/>
      <c r="J322" s="7"/>
    </row>
    <row r="323" spans="1:10" x14ac:dyDescent="0.25">
      <c r="A323" s="37"/>
      <c r="B323" s="38"/>
      <c r="C323" s="38"/>
      <c r="D323" s="38"/>
      <c r="E323" s="38"/>
      <c r="F323" s="38"/>
      <c r="G323" s="38"/>
      <c r="H323" s="38"/>
      <c r="I323" s="40"/>
      <c r="J323" s="7"/>
    </row>
    <row r="324" spans="1:10" x14ac:dyDescent="0.25">
      <c r="A324" s="28" t="s">
        <v>220</v>
      </c>
      <c r="B324" s="29"/>
      <c r="C324" s="29"/>
      <c r="D324" s="29"/>
      <c r="E324" s="29">
        <f t="shared" si="21"/>
        <v>0</v>
      </c>
      <c r="F324" s="29"/>
      <c r="G324" s="29">
        <f>SUM(E324-F324)</f>
        <v>0</v>
      </c>
      <c r="H324" s="30"/>
      <c r="I324" s="31"/>
      <c r="J324" s="7"/>
    </row>
    <row r="325" spans="1:10" x14ac:dyDescent="0.25">
      <c r="A325" s="49" t="s">
        <v>221</v>
      </c>
      <c r="B325" s="29"/>
      <c r="C325" s="29"/>
      <c r="D325" s="29"/>
      <c r="E325" s="29">
        <f t="shared" si="21"/>
        <v>0</v>
      </c>
      <c r="F325" s="29"/>
      <c r="G325" s="29">
        <f>SUM(E325-F325)</f>
        <v>0</v>
      </c>
      <c r="H325" s="30"/>
      <c r="I325" s="31"/>
      <c r="J325" s="7"/>
    </row>
    <row r="326" spans="1:10" x14ac:dyDescent="0.25">
      <c r="A326" s="47"/>
      <c r="B326" s="38"/>
      <c r="C326" s="38"/>
      <c r="D326" s="38"/>
      <c r="E326" s="38"/>
      <c r="F326" s="38"/>
      <c r="G326" s="38"/>
      <c r="H326" s="38"/>
      <c r="I326" s="40"/>
      <c r="J326" s="7"/>
    </row>
    <row r="327" spans="1:10" x14ac:dyDescent="0.25">
      <c r="A327" s="28" t="s">
        <v>259</v>
      </c>
      <c r="B327" s="29"/>
      <c r="C327" s="29"/>
      <c r="D327" s="29"/>
      <c r="E327" s="29">
        <f t="shared" si="21"/>
        <v>0</v>
      </c>
      <c r="F327" s="29"/>
      <c r="G327" s="29">
        <f t="shared" ref="G327:G332" si="24">SUM(E327-F327)</f>
        <v>0</v>
      </c>
      <c r="H327" s="30"/>
      <c r="I327" s="31"/>
      <c r="J327" s="7"/>
    </row>
    <row r="328" spans="1:10" x14ac:dyDescent="0.25">
      <c r="A328" s="32"/>
      <c r="B328" s="29"/>
      <c r="C328" s="29"/>
      <c r="D328" s="29"/>
      <c r="E328" s="29">
        <f t="shared" si="21"/>
        <v>0</v>
      </c>
      <c r="F328" s="29"/>
      <c r="G328" s="29">
        <f t="shared" si="24"/>
        <v>0</v>
      </c>
      <c r="H328" s="30"/>
      <c r="I328" s="31"/>
      <c r="J328" s="7"/>
    </row>
    <row r="329" spans="1:10" x14ac:dyDescent="0.25">
      <c r="A329" s="32" t="s">
        <v>260</v>
      </c>
      <c r="B329" s="36"/>
      <c r="C329" s="29"/>
      <c r="D329" s="29"/>
      <c r="E329" s="29">
        <f t="shared" si="21"/>
        <v>0</v>
      </c>
      <c r="F329" s="29"/>
      <c r="G329" s="29">
        <f t="shared" si="24"/>
        <v>0</v>
      </c>
      <c r="H329" s="30"/>
      <c r="I329" s="31"/>
      <c r="J329" s="7"/>
    </row>
    <row r="330" spans="1:10" x14ac:dyDescent="0.25">
      <c r="A330" s="32" t="s">
        <v>261</v>
      </c>
      <c r="B330" s="36"/>
      <c r="C330" s="29"/>
      <c r="D330" s="29"/>
      <c r="E330" s="29">
        <f t="shared" si="21"/>
        <v>0</v>
      </c>
      <c r="F330" s="29"/>
      <c r="G330" s="29">
        <f t="shared" si="24"/>
        <v>0</v>
      </c>
      <c r="H330" s="30"/>
      <c r="I330" s="31"/>
      <c r="J330" s="7"/>
    </row>
    <row r="331" spans="1:10" x14ac:dyDescent="0.25">
      <c r="A331" s="28" t="s">
        <v>222</v>
      </c>
      <c r="B331" s="36"/>
      <c r="C331" s="29">
        <v>990</v>
      </c>
      <c r="D331" s="29"/>
      <c r="E331" s="29">
        <f t="shared" si="21"/>
        <v>990</v>
      </c>
      <c r="F331" s="29"/>
      <c r="G331" s="29">
        <f t="shared" si="24"/>
        <v>990</v>
      </c>
      <c r="H331" s="30">
        <v>990</v>
      </c>
      <c r="I331" s="31"/>
      <c r="J331" s="7"/>
    </row>
    <row r="332" spans="1:10" x14ac:dyDescent="0.25">
      <c r="A332" s="28" t="s">
        <v>223</v>
      </c>
      <c r="B332" s="29"/>
      <c r="C332" s="29"/>
      <c r="D332" s="29"/>
      <c r="E332" s="29">
        <f t="shared" si="21"/>
        <v>0</v>
      </c>
      <c r="F332" s="29"/>
      <c r="G332" s="29">
        <f t="shared" si="24"/>
        <v>0</v>
      </c>
      <c r="H332" s="30"/>
      <c r="I332" s="54"/>
      <c r="J332" s="7"/>
    </row>
    <row r="333" spans="1:10" x14ac:dyDescent="0.25">
      <c r="A333" s="32"/>
      <c r="B333" s="55">
        <f>SUM(B7:B332)</f>
        <v>112603.43</v>
      </c>
      <c r="C333" s="55">
        <f>SUM(C7:C332)</f>
        <v>206295.42199999999</v>
      </c>
      <c r="D333" s="55">
        <f t="shared" ref="D333:H333" si="25">SUM(D7:D332)</f>
        <v>84695.569999999992</v>
      </c>
      <c r="E333" s="55">
        <f t="shared" si="25"/>
        <v>121599.85200000003</v>
      </c>
      <c r="F333" s="55">
        <f t="shared" si="25"/>
        <v>23733.59</v>
      </c>
      <c r="G333" s="55">
        <f t="shared" si="25"/>
        <v>97866.262000000002</v>
      </c>
      <c r="H333" s="55">
        <f t="shared" si="25"/>
        <v>129834</v>
      </c>
      <c r="I333" s="56">
        <f>SUM(I7:I332)</f>
        <v>252227.85</v>
      </c>
      <c r="J333" s="7"/>
    </row>
  </sheetData>
  <printOptions gridLines="1"/>
  <pageMargins left="0.23622047244094491" right="0.23622047244094491" top="0.74803149606299213" bottom="0.74803149606299213" header="0.31496062992125984" footer="0.31496062992125984"/>
  <pageSetup paperSize="9" fitToHeight="0" orientation="landscape" horizontalDpi="0" verticalDpi="0" r:id="rId1"/>
  <headerFooter>
    <oddFooter>&amp;CEnd of year budget &amp; expenditure report at 31.3.26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C3BA0-204C-45AA-BB0C-45134D04DDEF}">
  <dimension ref="A1:H61"/>
  <sheetViews>
    <sheetView topLeftCell="A48" workbookViewId="0">
      <selection activeCell="F13" sqref="F13"/>
    </sheetView>
  </sheetViews>
  <sheetFormatPr defaultRowHeight="15" x14ac:dyDescent="0.25"/>
  <cols>
    <col min="1" max="1" width="24.7109375" customWidth="1"/>
    <col min="2" max="8" width="15.7109375" customWidth="1"/>
  </cols>
  <sheetData>
    <row r="1" spans="1:8" ht="23.25" x14ac:dyDescent="0.25">
      <c r="A1" s="86" t="s">
        <v>272</v>
      </c>
      <c r="B1" s="92" t="s">
        <v>273</v>
      </c>
      <c r="C1" s="92" t="s">
        <v>274</v>
      </c>
      <c r="D1" s="92" t="s">
        <v>318</v>
      </c>
      <c r="E1" s="92" t="s">
        <v>275</v>
      </c>
      <c r="F1" s="92" t="s">
        <v>276</v>
      </c>
      <c r="G1" s="92" t="s">
        <v>277</v>
      </c>
      <c r="H1" s="87" t="s">
        <v>319</v>
      </c>
    </row>
    <row r="2" spans="1:8" ht="15.75" thickBot="1" x14ac:dyDescent="0.3">
      <c r="A2" s="88"/>
      <c r="B2" s="93" t="s">
        <v>315</v>
      </c>
      <c r="C2" s="93" t="s">
        <v>315</v>
      </c>
      <c r="D2" s="93"/>
      <c r="E2" s="93"/>
      <c r="F2" s="93"/>
      <c r="G2" s="93"/>
      <c r="H2" s="102"/>
    </row>
    <row r="3" spans="1:8" x14ac:dyDescent="0.25">
      <c r="A3" s="28" t="s">
        <v>278</v>
      </c>
      <c r="B3" s="94"/>
      <c r="C3" s="94"/>
      <c r="D3" s="94"/>
      <c r="E3" s="100"/>
      <c r="F3" s="100"/>
      <c r="G3" s="101"/>
      <c r="H3" s="101"/>
    </row>
    <row r="4" spans="1:8" x14ac:dyDescent="0.25">
      <c r="A4" s="32" t="s">
        <v>279</v>
      </c>
      <c r="B4" s="33"/>
      <c r="C4" s="33">
        <v>2816.5</v>
      </c>
      <c r="D4" s="33"/>
      <c r="E4" s="29"/>
      <c r="F4" s="29"/>
      <c r="G4" s="33"/>
      <c r="H4" s="33"/>
    </row>
    <row r="5" spans="1:8" x14ac:dyDescent="0.25">
      <c r="A5" s="32" t="s">
        <v>280</v>
      </c>
      <c r="B5" s="33"/>
      <c r="C5" s="33">
        <v>120</v>
      </c>
      <c r="D5" s="33"/>
      <c r="E5" s="29"/>
      <c r="F5" s="29"/>
      <c r="G5" s="33"/>
      <c r="H5" s="33"/>
    </row>
    <row r="6" spans="1:8" x14ac:dyDescent="0.25">
      <c r="A6" s="37"/>
      <c r="B6" s="40"/>
      <c r="C6" s="40"/>
      <c r="D6" s="40"/>
      <c r="E6" s="38"/>
      <c r="F6" s="38"/>
      <c r="G6" s="40"/>
      <c r="H6" s="40"/>
    </row>
    <row r="7" spans="1:8" x14ac:dyDescent="0.25">
      <c r="A7" s="28" t="s">
        <v>23</v>
      </c>
      <c r="B7" s="95"/>
      <c r="C7" s="95"/>
      <c r="D7" s="95"/>
      <c r="E7" s="29"/>
      <c r="F7" s="29"/>
      <c r="G7" s="33"/>
      <c r="H7" s="33"/>
    </row>
    <row r="8" spans="1:8" x14ac:dyDescent="0.25">
      <c r="A8" s="32" t="s">
        <v>27</v>
      </c>
      <c r="B8" s="33">
        <v>1860</v>
      </c>
      <c r="C8" s="33">
        <v>1900.3</v>
      </c>
      <c r="D8" s="33"/>
      <c r="E8" s="29"/>
      <c r="F8" s="29"/>
      <c r="G8" s="33"/>
      <c r="H8" s="33">
        <v>2250</v>
      </c>
    </row>
    <row r="9" spans="1:8" x14ac:dyDescent="0.25">
      <c r="A9" s="89"/>
      <c r="B9" s="96"/>
      <c r="C9" s="96"/>
      <c r="D9" s="96"/>
      <c r="E9" s="96"/>
      <c r="F9" s="96"/>
      <c r="G9" s="96"/>
      <c r="H9" s="96"/>
    </row>
    <row r="10" spans="1:8" x14ac:dyDescent="0.25">
      <c r="A10" s="28" t="s">
        <v>281</v>
      </c>
      <c r="B10" s="33"/>
      <c r="C10" s="95"/>
      <c r="D10" s="95"/>
      <c r="E10" s="29"/>
      <c r="F10" s="29"/>
      <c r="G10" s="33"/>
      <c r="H10" s="33">
        <v>25</v>
      </c>
    </row>
    <row r="11" spans="1:8" x14ac:dyDescent="0.25">
      <c r="A11" s="89"/>
      <c r="B11" s="96"/>
      <c r="C11" s="96"/>
      <c r="D11" s="96"/>
      <c r="E11" s="96"/>
      <c r="F11" s="96"/>
      <c r="G11" s="96"/>
      <c r="H11" s="96"/>
    </row>
    <row r="12" spans="1:8" x14ac:dyDescent="0.25">
      <c r="A12" s="90" t="s">
        <v>371</v>
      </c>
      <c r="B12" s="33">
        <v>3800</v>
      </c>
      <c r="C12" s="33">
        <v>3300</v>
      </c>
      <c r="D12" s="97">
        <v>600</v>
      </c>
      <c r="E12" s="33">
        <v>600</v>
      </c>
      <c r="F12" s="33"/>
      <c r="G12" s="33"/>
      <c r="H12" s="33">
        <v>3800</v>
      </c>
    </row>
    <row r="13" spans="1:8" x14ac:dyDescent="0.25">
      <c r="A13" s="37"/>
      <c r="B13" s="40"/>
      <c r="C13" s="40"/>
      <c r="D13" s="40"/>
      <c r="E13" s="96"/>
      <c r="F13" s="96"/>
      <c r="G13" s="96"/>
      <c r="H13" s="96"/>
    </row>
    <row r="14" spans="1:8" x14ac:dyDescent="0.25">
      <c r="A14" s="28" t="s">
        <v>80</v>
      </c>
      <c r="B14" s="95"/>
      <c r="C14" s="95"/>
      <c r="D14" s="95"/>
      <c r="E14" s="29"/>
      <c r="F14" s="29"/>
      <c r="G14" s="33"/>
      <c r="H14" s="33"/>
    </row>
    <row r="15" spans="1:8" x14ac:dyDescent="0.25">
      <c r="A15" s="32" t="s">
        <v>282</v>
      </c>
      <c r="B15" s="33">
        <v>3600</v>
      </c>
      <c r="C15" s="33">
        <v>3280</v>
      </c>
      <c r="D15" s="33"/>
      <c r="E15" s="29"/>
      <c r="F15" s="29"/>
      <c r="G15" s="33"/>
      <c r="H15" s="33">
        <v>13571</v>
      </c>
    </row>
    <row r="16" spans="1:8" x14ac:dyDescent="0.25">
      <c r="A16" s="37"/>
      <c r="B16" s="40"/>
      <c r="C16" s="40"/>
      <c r="D16" s="40"/>
      <c r="E16" s="38"/>
      <c r="F16" s="38"/>
      <c r="G16" s="40"/>
      <c r="H16" s="40"/>
    </row>
    <row r="17" spans="1:8" x14ac:dyDescent="0.25">
      <c r="A17" s="28" t="s">
        <v>283</v>
      </c>
      <c r="B17" s="95"/>
      <c r="C17" s="95"/>
      <c r="D17" s="95"/>
      <c r="E17" s="29"/>
      <c r="F17" s="29"/>
      <c r="G17" s="33"/>
      <c r="H17" s="33">
        <v>6000</v>
      </c>
    </row>
    <row r="18" spans="1:8" x14ac:dyDescent="0.25">
      <c r="A18" s="37"/>
      <c r="B18" s="40"/>
      <c r="C18" s="40"/>
      <c r="D18" s="40"/>
      <c r="E18" s="38"/>
      <c r="F18" s="38"/>
      <c r="G18" s="40"/>
      <c r="H18" s="40"/>
    </row>
    <row r="19" spans="1:8" x14ac:dyDescent="0.25">
      <c r="A19" s="28" t="s">
        <v>284</v>
      </c>
      <c r="B19" s="33"/>
      <c r="C19" s="33">
        <v>280</v>
      </c>
      <c r="D19" s="33"/>
      <c r="E19" s="29"/>
      <c r="F19" s="29"/>
      <c r="G19" s="33"/>
      <c r="H19" s="33">
        <v>1000</v>
      </c>
    </row>
    <row r="20" spans="1:8" x14ac:dyDescent="0.25">
      <c r="A20" s="89"/>
      <c r="B20" s="96"/>
      <c r="C20" s="96"/>
      <c r="D20" s="96"/>
      <c r="E20" s="96"/>
      <c r="F20" s="96"/>
      <c r="G20" s="96"/>
      <c r="H20" s="96"/>
    </row>
    <row r="21" spans="1:8" x14ac:dyDescent="0.25">
      <c r="A21" s="28" t="s">
        <v>285</v>
      </c>
      <c r="B21" s="33"/>
      <c r="C21" s="33"/>
      <c r="D21" s="33"/>
      <c r="E21" s="29"/>
      <c r="F21" s="29"/>
      <c r="G21" s="33"/>
      <c r="H21" s="33"/>
    </row>
    <row r="22" spans="1:8" x14ac:dyDescent="0.25">
      <c r="A22" s="89"/>
      <c r="B22" s="96"/>
      <c r="C22" s="96"/>
      <c r="D22" s="96"/>
      <c r="E22" s="96"/>
      <c r="F22" s="96"/>
      <c r="G22" s="96"/>
      <c r="H22" s="96"/>
    </row>
    <row r="23" spans="1:8" x14ac:dyDescent="0.25">
      <c r="A23" s="28" t="s">
        <v>286</v>
      </c>
      <c r="B23" s="33"/>
      <c r="C23" s="33"/>
      <c r="D23" s="33"/>
      <c r="E23" s="29"/>
      <c r="F23" s="29"/>
      <c r="G23" s="33"/>
      <c r="H23" s="33"/>
    </row>
    <row r="24" spans="1:8" x14ac:dyDescent="0.25">
      <c r="A24" s="32" t="s">
        <v>287</v>
      </c>
      <c r="B24" s="33"/>
      <c r="C24" s="33"/>
      <c r="D24" s="33"/>
      <c r="E24" s="29"/>
      <c r="F24" s="29"/>
      <c r="G24" s="33"/>
      <c r="H24" s="33">
        <v>100</v>
      </c>
    </row>
    <row r="25" spans="1:8" x14ac:dyDescent="0.25">
      <c r="A25" s="32" t="s">
        <v>288</v>
      </c>
      <c r="B25" s="33"/>
      <c r="C25" s="33"/>
      <c r="D25" s="33">
        <v>354.17</v>
      </c>
      <c r="E25" s="29">
        <v>354.17</v>
      </c>
      <c r="F25" s="29"/>
      <c r="G25" s="33"/>
      <c r="H25" s="33"/>
    </row>
    <row r="26" spans="1:8" x14ac:dyDescent="0.25">
      <c r="A26" s="32" t="s">
        <v>289</v>
      </c>
      <c r="B26" s="33">
        <v>275</v>
      </c>
      <c r="C26" s="33"/>
      <c r="D26" s="33">
        <v>273.2</v>
      </c>
      <c r="E26" s="29">
        <v>273.2</v>
      </c>
      <c r="F26" s="29"/>
      <c r="G26" s="33"/>
      <c r="H26" s="33">
        <v>300</v>
      </c>
    </row>
    <row r="27" spans="1:8" x14ac:dyDescent="0.25">
      <c r="A27" s="32" t="s">
        <v>290</v>
      </c>
      <c r="B27" s="36">
        <v>415.04</v>
      </c>
      <c r="C27" s="33">
        <v>415.04</v>
      </c>
      <c r="D27" s="33"/>
      <c r="E27" s="29"/>
      <c r="F27" s="29"/>
      <c r="G27" s="33"/>
      <c r="H27" s="33"/>
    </row>
    <row r="28" spans="1:8" x14ac:dyDescent="0.25">
      <c r="A28" s="32" t="s">
        <v>291</v>
      </c>
      <c r="B28" s="33">
        <v>111.42</v>
      </c>
      <c r="C28" s="33"/>
      <c r="D28" s="33"/>
      <c r="E28" s="29"/>
      <c r="F28" s="29"/>
      <c r="G28" s="33"/>
      <c r="H28" s="33"/>
    </row>
    <row r="29" spans="1:8" x14ac:dyDescent="0.25">
      <c r="A29" s="32" t="s">
        <v>292</v>
      </c>
      <c r="B29" s="33"/>
      <c r="C29" s="33"/>
      <c r="D29" s="33"/>
      <c r="E29" s="29"/>
      <c r="F29" s="29"/>
      <c r="G29" s="33"/>
      <c r="H29" s="33"/>
    </row>
    <row r="30" spans="1:8" x14ac:dyDescent="0.25">
      <c r="A30" s="32" t="s">
        <v>293</v>
      </c>
      <c r="B30" s="33"/>
      <c r="C30" s="33"/>
      <c r="D30" s="31">
        <v>15469.52</v>
      </c>
      <c r="E30" s="29"/>
      <c r="F30" s="30">
        <v>15469.52</v>
      </c>
      <c r="G30" s="101"/>
      <c r="H30" s="101"/>
    </row>
    <row r="31" spans="1:8" x14ac:dyDescent="0.25">
      <c r="A31" s="32" t="s">
        <v>294</v>
      </c>
      <c r="B31" s="33"/>
      <c r="C31" s="33"/>
      <c r="D31" s="33"/>
      <c r="E31" s="29"/>
      <c r="F31" s="29"/>
      <c r="G31" s="33"/>
      <c r="H31" s="33"/>
    </row>
    <row r="32" spans="1:8" x14ac:dyDescent="0.25">
      <c r="A32" s="32" t="s">
        <v>295</v>
      </c>
      <c r="B32" s="33">
        <v>560</v>
      </c>
      <c r="C32" s="33"/>
      <c r="D32" s="33"/>
      <c r="E32" s="29"/>
      <c r="F32" s="29"/>
      <c r="G32" s="33"/>
      <c r="H32" s="33">
        <v>576.79999999999995</v>
      </c>
    </row>
    <row r="33" spans="1:8" x14ac:dyDescent="0.25">
      <c r="A33" s="32" t="s">
        <v>296</v>
      </c>
      <c r="B33" s="33">
        <v>120</v>
      </c>
      <c r="C33" s="33">
        <v>205</v>
      </c>
      <c r="D33" s="33"/>
      <c r="E33" s="29"/>
      <c r="F33" s="29"/>
      <c r="G33" s="33"/>
      <c r="H33" s="33"/>
    </row>
    <row r="34" spans="1:8" x14ac:dyDescent="0.25">
      <c r="A34" s="32" t="s">
        <v>316</v>
      </c>
      <c r="B34" s="33"/>
      <c r="C34" s="33">
        <v>3000</v>
      </c>
      <c r="D34" s="33"/>
      <c r="E34" s="29"/>
      <c r="F34" s="29"/>
      <c r="G34" s="33"/>
      <c r="H34" s="33"/>
    </row>
    <row r="35" spans="1:8" x14ac:dyDescent="0.25">
      <c r="A35" s="32" t="s">
        <v>317</v>
      </c>
      <c r="B35" s="33"/>
      <c r="C35" s="33">
        <v>2225</v>
      </c>
      <c r="D35" s="33"/>
      <c r="E35" s="29"/>
      <c r="F35" s="29"/>
      <c r="G35" s="33"/>
      <c r="H35" s="33"/>
    </row>
    <row r="36" spans="1:8" x14ac:dyDescent="0.25">
      <c r="A36" s="28" t="s">
        <v>297</v>
      </c>
      <c r="B36" s="33"/>
      <c r="C36" s="33">
        <v>2809.69</v>
      </c>
      <c r="D36" s="33"/>
      <c r="E36" s="29"/>
      <c r="F36" s="29"/>
      <c r="G36" s="33"/>
      <c r="H36" s="33"/>
    </row>
    <row r="37" spans="1:8" x14ac:dyDescent="0.25">
      <c r="A37" s="32" t="s">
        <v>298</v>
      </c>
      <c r="B37" s="33"/>
      <c r="C37" s="33"/>
      <c r="D37" s="33"/>
      <c r="E37" s="29"/>
      <c r="F37" s="29"/>
      <c r="G37" s="33"/>
      <c r="H37" s="33">
        <v>1590</v>
      </c>
    </row>
    <row r="38" spans="1:8" x14ac:dyDescent="0.25">
      <c r="A38" s="32" t="s">
        <v>299</v>
      </c>
      <c r="B38" s="33"/>
      <c r="C38" s="33"/>
      <c r="D38" s="33"/>
      <c r="E38" s="29"/>
      <c r="F38" s="29"/>
      <c r="G38" s="33"/>
      <c r="H38" s="33"/>
    </row>
    <row r="39" spans="1:8" x14ac:dyDescent="0.25">
      <c r="A39" s="37"/>
      <c r="B39" s="42"/>
      <c r="C39" s="42"/>
      <c r="D39" s="42"/>
      <c r="E39" s="42"/>
      <c r="F39" s="42"/>
      <c r="G39" s="42"/>
      <c r="H39" s="42"/>
    </row>
    <row r="40" spans="1:8" x14ac:dyDescent="0.25">
      <c r="A40" s="28" t="s">
        <v>300</v>
      </c>
      <c r="B40" s="33">
        <v>4800</v>
      </c>
      <c r="C40" s="33">
        <v>3885.62</v>
      </c>
      <c r="D40" s="33">
        <v>490.71</v>
      </c>
      <c r="E40" s="29">
        <v>490.71</v>
      </c>
      <c r="F40" s="29"/>
      <c r="G40" s="33"/>
      <c r="H40" s="33">
        <v>8000</v>
      </c>
    </row>
    <row r="41" spans="1:8" x14ac:dyDescent="0.25">
      <c r="A41" s="89"/>
      <c r="B41" s="40"/>
      <c r="C41" s="40"/>
      <c r="D41" s="40"/>
      <c r="E41" s="40"/>
      <c r="F41" s="40"/>
      <c r="G41" s="40"/>
      <c r="H41" s="40"/>
    </row>
    <row r="42" spans="1:8" x14ac:dyDescent="0.25">
      <c r="A42" s="28" t="s">
        <v>301</v>
      </c>
      <c r="B42" s="97"/>
      <c r="C42" s="97"/>
      <c r="D42" s="97"/>
      <c r="E42" s="33"/>
      <c r="F42" s="33"/>
      <c r="G42" s="33"/>
      <c r="H42" s="33"/>
    </row>
    <row r="43" spans="1:8" x14ac:dyDescent="0.25">
      <c r="A43" s="89"/>
      <c r="B43" s="98"/>
      <c r="C43" s="98"/>
      <c r="D43" s="98"/>
      <c r="E43" s="40"/>
      <c r="F43" s="40"/>
      <c r="G43" s="40"/>
      <c r="H43" s="40"/>
    </row>
    <row r="44" spans="1:8" x14ac:dyDescent="0.25">
      <c r="A44" s="28" t="s">
        <v>302</v>
      </c>
      <c r="B44" s="99"/>
      <c r="C44" s="99"/>
      <c r="D44" s="99"/>
      <c r="E44" s="33"/>
      <c r="F44" s="33"/>
      <c r="G44" s="33"/>
      <c r="H44" s="33">
        <v>223956.47</v>
      </c>
    </row>
    <row r="45" spans="1:8" x14ac:dyDescent="0.25">
      <c r="A45" s="91"/>
      <c r="B45" s="98"/>
      <c r="C45" s="98"/>
      <c r="D45" s="98"/>
      <c r="E45" s="38"/>
      <c r="F45" s="38"/>
      <c r="G45" s="40"/>
      <c r="H45" s="40"/>
    </row>
    <row r="46" spans="1:8" x14ac:dyDescent="0.25">
      <c r="A46" s="28" t="s">
        <v>303</v>
      </c>
      <c r="B46" s="33"/>
      <c r="C46" s="33"/>
      <c r="D46" s="33"/>
      <c r="E46" s="29"/>
      <c r="F46" s="29"/>
      <c r="G46" s="33"/>
      <c r="H46" s="33"/>
    </row>
    <row r="47" spans="1:8" x14ac:dyDescent="0.25">
      <c r="A47" s="32" t="s">
        <v>304</v>
      </c>
      <c r="B47" s="33"/>
      <c r="C47" s="33"/>
      <c r="D47" s="33"/>
      <c r="E47" s="29"/>
      <c r="F47" s="29"/>
      <c r="G47" s="33"/>
      <c r="H47" s="36"/>
    </row>
    <row r="48" spans="1:8" x14ac:dyDescent="0.25">
      <c r="A48" s="32" t="s">
        <v>305</v>
      </c>
      <c r="B48" s="97"/>
      <c r="C48" s="97">
        <v>1500</v>
      </c>
      <c r="D48" s="97"/>
      <c r="E48" s="97"/>
      <c r="F48" s="97"/>
      <c r="G48" s="97"/>
      <c r="H48" s="33">
        <v>500</v>
      </c>
    </row>
    <row r="49" spans="1:8" x14ac:dyDescent="0.25">
      <c r="A49" s="89"/>
      <c r="B49" s="98"/>
      <c r="C49" s="98"/>
      <c r="D49" s="40"/>
      <c r="E49" s="38"/>
      <c r="F49" s="38"/>
      <c r="G49" s="40"/>
      <c r="H49" s="40"/>
    </row>
    <row r="50" spans="1:8" x14ac:dyDescent="0.25">
      <c r="A50" s="28" t="s">
        <v>306</v>
      </c>
      <c r="B50" s="33"/>
      <c r="C50" s="33"/>
      <c r="D50" s="33"/>
      <c r="E50" s="33"/>
      <c r="F50" s="33"/>
      <c r="G50" s="33"/>
      <c r="H50" s="33"/>
    </row>
    <row r="51" spans="1:8" x14ac:dyDescent="0.25">
      <c r="A51" s="37"/>
      <c r="B51" s="98"/>
      <c r="C51" s="98"/>
      <c r="D51" s="98"/>
      <c r="E51" s="96"/>
      <c r="F51" s="96"/>
      <c r="G51" s="96"/>
      <c r="H51" s="96"/>
    </row>
    <row r="52" spans="1:8" x14ac:dyDescent="0.25">
      <c r="A52" s="28" t="s">
        <v>307</v>
      </c>
      <c r="B52" s="33"/>
      <c r="C52" s="33"/>
      <c r="D52" s="33"/>
      <c r="E52" s="29"/>
      <c r="F52" s="29"/>
      <c r="G52" s="33"/>
      <c r="H52" s="33">
        <v>247.2</v>
      </c>
    </row>
    <row r="53" spans="1:8" x14ac:dyDescent="0.25">
      <c r="A53" s="32" t="s">
        <v>308</v>
      </c>
      <c r="B53" s="33"/>
      <c r="C53" s="33"/>
      <c r="D53" s="33"/>
      <c r="E53" s="29"/>
      <c r="F53" s="29"/>
      <c r="G53" s="33"/>
      <c r="H53" s="33"/>
    </row>
    <row r="54" spans="1:8" x14ac:dyDescent="0.25">
      <c r="A54" s="32" t="s">
        <v>309</v>
      </c>
      <c r="B54" s="33"/>
      <c r="C54" s="33"/>
      <c r="D54" s="33"/>
      <c r="E54" s="29"/>
      <c r="F54" s="29"/>
      <c r="G54" s="33"/>
      <c r="H54" s="33"/>
    </row>
    <row r="55" spans="1:8" x14ac:dyDescent="0.25">
      <c r="A55" s="32" t="s">
        <v>310</v>
      </c>
      <c r="B55" s="36"/>
      <c r="C55" s="33"/>
      <c r="D55" s="33"/>
      <c r="E55" s="29"/>
      <c r="F55" s="29"/>
      <c r="G55" s="33"/>
      <c r="H55" s="33">
        <v>250</v>
      </c>
    </row>
    <row r="56" spans="1:8" x14ac:dyDescent="0.25">
      <c r="A56" s="32" t="s">
        <v>311</v>
      </c>
      <c r="B56" s="33">
        <v>412</v>
      </c>
      <c r="C56" s="33">
        <v>400</v>
      </c>
      <c r="D56" s="33"/>
      <c r="E56" s="29"/>
      <c r="F56" s="29"/>
      <c r="G56" s="33"/>
      <c r="H56" s="33">
        <v>432.6</v>
      </c>
    </row>
    <row r="57" spans="1:8" x14ac:dyDescent="0.25">
      <c r="A57" s="32" t="s">
        <v>312</v>
      </c>
      <c r="B57" s="33">
        <v>655</v>
      </c>
      <c r="C57" s="97">
        <v>655</v>
      </c>
      <c r="D57" s="97"/>
      <c r="E57" s="97"/>
      <c r="F57" s="97"/>
      <c r="G57" s="97"/>
      <c r="H57" s="97">
        <v>675</v>
      </c>
    </row>
    <row r="58" spans="1:8" x14ac:dyDescent="0.25">
      <c r="A58" s="32" t="s">
        <v>313</v>
      </c>
      <c r="B58" s="97">
        <v>790</v>
      </c>
      <c r="C58" s="97">
        <v>790</v>
      </c>
      <c r="D58" s="97"/>
      <c r="E58" s="97"/>
      <c r="F58" s="97"/>
      <c r="G58" s="97"/>
      <c r="H58" s="97">
        <v>813</v>
      </c>
    </row>
    <row r="59" spans="1:8" x14ac:dyDescent="0.25">
      <c r="A59" s="32" t="s">
        <v>255</v>
      </c>
      <c r="B59" s="36"/>
      <c r="C59" s="33"/>
      <c r="D59" s="33"/>
      <c r="E59" s="29"/>
      <c r="F59" s="29"/>
      <c r="G59" s="33"/>
      <c r="H59" s="33"/>
    </row>
    <row r="60" spans="1:8" x14ac:dyDescent="0.25">
      <c r="A60" s="32" t="s">
        <v>314</v>
      </c>
      <c r="B60" s="33">
        <v>7246.78</v>
      </c>
      <c r="C60" s="33">
        <v>7761.98</v>
      </c>
      <c r="D60" s="36"/>
      <c r="E60" s="36"/>
      <c r="F60" s="36">
        <v>3323.44</v>
      </c>
      <c r="G60" s="36"/>
      <c r="H60" s="36"/>
    </row>
    <row r="61" spans="1:8" x14ac:dyDescent="0.25">
      <c r="A61" s="32"/>
      <c r="B61" s="55">
        <f>SUM(B4:B60)</f>
        <v>24645.239999999998</v>
      </c>
      <c r="C61" s="55">
        <f>SUM(C4:C60)</f>
        <v>35344.129999999997</v>
      </c>
      <c r="D61" s="55">
        <f>SUM(D4:D59)</f>
        <v>17187.599999999999</v>
      </c>
      <c r="E61" s="55">
        <f>SUM(E4:E59)</f>
        <v>1718.0800000000002</v>
      </c>
      <c r="F61" s="55">
        <f>SUM(F4:F60)</f>
        <v>18792.96</v>
      </c>
      <c r="G61" s="55">
        <f>SUM(G4:G59)</f>
        <v>0</v>
      </c>
      <c r="H61" s="55">
        <f>SUM(H4:H59)</f>
        <v>264087.07</v>
      </c>
    </row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A156C-2F79-4A10-8B51-3AA052A48369}">
  <dimension ref="A1:I31"/>
  <sheetViews>
    <sheetView topLeftCell="A21" workbookViewId="0">
      <selection activeCell="L32" sqref="L32"/>
    </sheetView>
  </sheetViews>
  <sheetFormatPr defaultRowHeight="15" x14ac:dyDescent="0.25"/>
  <sheetData>
    <row r="1" spans="1:9" ht="15.75" x14ac:dyDescent="0.25">
      <c r="A1" s="57" t="s">
        <v>320</v>
      </c>
      <c r="B1" s="58"/>
      <c r="C1" s="58"/>
      <c r="D1" s="58"/>
      <c r="E1" s="58"/>
      <c r="F1" s="58"/>
      <c r="G1" s="58"/>
      <c r="H1" s="59"/>
      <c r="I1" s="60"/>
    </row>
    <row r="2" spans="1:9" ht="15.75" x14ac:dyDescent="0.25">
      <c r="A2" s="61" t="s">
        <v>341</v>
      </c>
      <c r="B2" s="2"/>
      <c r="C2" s="2"/>
      <c r="D2" s="2"/>
      <c r="E2" s="2"/>
      <c r="F2" s="2"/>
      <c r="G2" s="2"/>
      <c r="I2" s="62"/>
    </row>
    <row r="3" spans="1:9" x14ac:dyDescent="0.25">
      <c r="A3" s="63"/>
      <c r="I3" s="62"/>
    </row>
    <row r="4" spans="1:9" x14ac:dyDescent="0.25">
      <c r="A4" s="64" t="s">
        <v>321</v>
      </c>
      <c r="B4" s="65"/>
      <c r="C4" s="65"/>
      <c r="D4" s="65"/>
      <c r="E4" s="65"/>
      <c r="F4" s="65"/>
      <c r="G4" s="65"/>
      <c r="H4" s="65"/>
      <c r="I4" s="73"/>
    </row>
    <row r="5" spans="1:9" x14ac:dyDescent="0.25">
      <c r="A5" s="63" t="s">
        <v>322</v>
      </c>
      <c r="D5">
        <v>2500</v>
      </c>
      <c r="E5" s="66">
        <v>1</v>
      </c>
      <c r="I5" s="62">
        <v>-2500</v>
      </c>
    </row>
    <row r="6" spans="1:9" x14ac:dyDescent="0.25">
      <c r="A6" s="63" t="s">
        <v>323</v>
      </c>
      <c r="D6">
        <v>655</v>
      </c>
      <c r="E6" s="66">
        <v>0.5</v>
      </c>
      <c r="I6" s="62">
        <v>-231.75</v>
      </c>
    </row>
    <row r="7" spans="1:9" x14ac:dyDescent="0.25">
      <c r="A7" s="63"/>
      <c r="E7" s="67"/>
      <c r="I7" s="62"/>
    </row>
    <row r="8" spans="1:9" x14ac:dyDescent="0.25">
      <c r="A8" s="64" t="s">
        <v>324</v>
      </c>
      <c r="B8" s="65"/>
      <c r="C8" s="65"/>
      <c r="D8" s="65"/>
      <c r="E8" s="65"/>
      <c r="F8" s="65"/>
      <c r="G8" s="65"/>
      <c r="H8" s="65"/>
      <c r="I8" s="73"/>
    </row>
    <row r="9" spans="1:9" x14ac:dyDescent="0.25">
      <c r="A9" s="63" t="s">
        <v>342</v>
      </c>
      <c r="I9" s="62"/>
    </row>
    <row r="10" spans="1:9" x14ac:dyDescent="0.25">
      <c r="A10" s="63"/>
      <c r="I10" s="62"/>
    </row>
    <row r="11" spans="1:9" x14ac:dyDescent="0.25">
      <c r="A11" s="63" t="s">
        <v>325</v>
      </c>
      <c r="F11">
        <v>13521.08</v>
      </c>
      <c r="G11" s="67">
        <v>6.019E-2</v>
      </c>
      <c r="I11" s="62">
        <f>SUM(F11*G11)</f>
        <v>813.83380520000003</v>
      </c>
    </row>
    <row r="12" spans="1:9" x14ac:dyDescent="0.25">
      <c r="A12" s="63" t="s">
        <v>326</v>
      </c>
      <c r="F12">
        <v>1905.89</v>
      </c>
      <c r="G12" s="67">
        <v>6.0199999999999997E-2</v>
      </c>
      <c r="I12" s="62">
        <f t="shared" ref="I12:I27" si="0">SUM(F12*G12)</f>
        <v>114.734578</v>
      </c>
    </row>
    <row r="13" spans="1:9" x14ac:dyDescent="0.25">
      <c r="A13" s="63" t="s">
        <v>343</v>
      </c>
      <c r="F13">
        <v>8575</v>
      </c>
      <c r="G13" s="67">
        <v>0.5</v>
      </c>
      <c r="I13" s="62">
        <f t="shared" si="0"/>
        <v>4287.5</v>
      </c>
    </row>
    <row r="14" spans="1:9" x14ac:dyDescent="0.25">
      <c r="A14" s="63" t="s">
        <v>327</v>
      </c>
      <c r="F14">
        <v>10961.71</v>
      </c>
      <c r="G14" s="67">
        <v>6.0199999999999997E-2</v>
      </c>
      <c r="I14" s="62">
        <f t="shared" si="0"/>
        <v>659.8949419999999</v>
      </c>
    </row>
    <row r="15" spans="1:9" x14ac:dyDescent="0.25">
      <c r="A15" s="63" t="s">
        <v>328</v>
      </c>
      <c r="F15">
        <v>3399.86</v>
      </c>
      <c r="G15" s="67">
        <v>6.0199999999999997E-2</v>
      </c>
      <c r="I15" s="62">
        <f t="shared" si="0"/>
        <v>204.671572</v>
      </c>
    </row>
    <row r="16" spans="1:9" x14ac:dyDescent="0.25">
      <c r="A16" s="63" t="s">
        <v>329</v>
      </c>
      <c r="F16">
        <v>2375.48</v>
      </c>
      <c r="G16" s="67">
        <v>6.0199999999999997E-2</v>
      </c>
      <c r="I16" s="62">
        <f t="shared" si="0"/>
        <v>143.003896</v>
      </c>
    </row>
    <row r="17" spans="1:9" x14ac:dyDescent="0.25">
      <c r="A17" s="63" t="s">
        <v>330</v>
      </c>
      <c r="F17">
        <v>143618.32999999999</v>
      </c>
      <c r="G17" s="67">
        <v>6.0199999999999997E-2</v>
      </c>
      <c r="I17" s="62">
        <f t="shared" si="0"/>
        <v>8645.823465999998</v>
      </c>
    </row>
    <row r="18" spans="1:9" x14ac:dyDescent="0.25">
      <c r="A18" s="63" t="s">
        <v>331</v>
      </c>
      <c r="F18">
        <v>2592.7600000000002</v>
      </c>
      <c r="G18" s="67">
        <v>6.0199999999999997E-2</v>
      </c>
      <c r="I18" s="62">
        <f t="shared" si="0"/>
        <v>156.08415200000002</v>
      </c>
    </row>
    <row r="19" spans="1:9" x14ac:dyDescent="0.25">
      <c r="A19" s="63" t="s">
        <v>332</v>
      </c>
      <c r="F19">
        <v>344</v>
      </c>
      <c r="G19" s="67">
        <v>0.5</v>
      </c>
      <c r="I19" s="62">
        <f t="shared" si="0"/>
        <v>172</v>
      </c>
    </row>
    <row r="20" spans="1:9" x14ac:dyDescent="0.25">
      <c r="A20" s="63" t="s">
        <v>333</v>
      </c>
      <c r="I20" s="62">
        <f t="shared" si="0"/>
        <v>0</v>
      </c>
    </row>
    <row r="21" spans="1:9" x14ac:dyDescent="0.25">
      <c r="A21" s="63"/>
      <c r="B21" t="s">
        <v>334</v>
      </c>
      <c r="F21">
        <v>97.78</v>
      </c>
      <c r="G21" s="67">
        <v>1</v>
      </c>
      <c r="I21" s="62">
        <f t="shared" si="0"/>
        <v>97.78</v>
      </c>
    </row>
    <row r="22" spans="1:9" x14ac:dyDescent="0.25">
      <c r="A22" s="63"/>
      <c r="B22" t="s">
        <v>335</v>
      </c>
      <c r="G22" s="67">
        <v>1</v>
      </c>
      <c r="I22" s="62">
        <f t="shared" si="0"/>
        <v>0</v>
      </c>
    </row>
    <row r="23" spans="1:9" x14ac:dyDescent="0.25">
      <c r="A23" s="63"/>
      <c r="B23" t="s">
        <v>25</v>
      </c>
      <c r="F23">
        <v>56</v>
      </c>
      <c r="G23" s="67">
        <v>1</v>
      </c>
      <c r="I23" s="62">
        <f t="shared" si="0"/>
        <v>56</v>
      </c>
    </row>
    <row r="24" spans="1:9" x14ac:dyDescent="0.25">
      <c r="A24" s="63"/>
      <c r="B24" t="s">
        <v>336</v>
      </c>
      <c r="F24">
        <v>43.66</v>
      </c>
      <c r="G24" s="67">
        <v>1</v>
      </c>
      <c r="I24" s="62">
        <f t="shared" si="0"/>
        <v>43.66</v>
      </c>
    </row>
    <row r="25" spans="1:9" x14ac:dyDescent="0.25">
      <c r="A25" s="63"/>
      <c r="B25" t="s">
        <v>337</v>
      </c>
      <c r="G25" s="67">
        <v>1</v>
      </c>
      <c r="I25" s="62">
        <f t="shared" si="0"/>
        <v>0</v>
      </c>
    </row>
    <row r="26" spans="1:9" x14ac:dyDescent="0.25">
      <c r="A26" s="63"/>
      <c r="B26" t="s">
        <v>344</v>
      </c>
      <c r="F26">
        <v>2770</v>
      </c>
      <c r="G26" s="67">
        <v>1</v>
      </c>
      <c r="I26" s="62">
        <f t="shared" si="0"/>
        <v>2770</v>
      </c>
    </row>
    <row r="27" spans="1:9" x14ac:dyDescent="0.25">
      <c r="A27" s="63"/>
      <c r="B27" t="s">
        <v>90</v>
      </c>
      <c r="F27">
        <v>36.28</v>
      </c>
      <c r="G27" s="66">
        <v>1</v>
      </c>
      <c r="I27" s="62">
        <f t="shared" si="0"/>
        <v>36.28</v>
      </c>
    </row>
    <row r="28" spans="1:9" ht="15.75" thickBot="1" x14ac:dyDescent="0.3">
      <c r="A28" s="68"/>
      <c r="B28" s="9"/>
      <c r="C28" s="9"/>
      <c r="D28" s="9"/>
      <c r="E28" s="9" t="s">
        <v>338</v>
      </c>
      <c r="F28" s="9"/>
      <c r="G28" s="9"/>
      <c r="H28" s="9"/>
      <c r="I28" s="69">
        <f>SUM(I5:I27)</f>
        <v>15469.516411199998</v>
      </c>
    </row>
    <row r="29" spans="1:9" x14ac:dyDescent="0.25">
      <c r="A29" s="63" t="s">
        <v>339</v>
      </c>
      <c r="I29" s="62">
        <v>15469.52</v>
      </c>
    </row>
    <row r="30" spans="1:9" x14ac:dyDescent="0.25">
      <c r="A30" s="63" t="s">
        <v>345</v>
      </c>
      <c r="I30" s="62"/>
    </row>
    <row r="31" spans="1:9" x14ac:dyDescent="0.25">
      <c r="A31" s="70"/>
      <c r="B31" s="71" t="s">
        <v>340</v>
      </c>
      <c r="C31" s="71"/>
      <c r="D31" s="71"/>
      <c r="E31" s="71"/>
      <c r="F31" s="71"/>
      <c r="G31" s="71"/>
      <c r="H31" s="71"/>
      <c r="I31" s="72"/>
    </row>
  </sheetData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298FF-409D-49EB-BF82-627E83F35637}">
  <dimension ref="A1:H21"/>
  <sheetViews>
    <sheetView tabSelected="1" topLeftCell="A8" workbookViewId="0">
      <selection activeCell="E19" sqref="E19"/>
    </sheetView>
  </sheetViews>
  <sheetFormatPr defaultRowHeight="15" x14ac:dyDescent="0.25"/>
  <cols>
    <col min="1" max="1" width="24.140625" bestFit="1" customWidth="1"/>
    <col min="2" max="2" width="10.7109375" bestFit="1" customWidth="1"/>
    <col min="3" max="3" width="39.140625" bestFit="1" customWidth="1"/>
    <col min="4" max="4" width="9.5703125" bestFit="1" customWidth="1"/>
    <col min="5" max="5" width="32.7109375" bestFit="1" customWidth="1"/>
    <col min="6" max="6" width="10.28515625" bestFit="1" customWidth="1"/>
  </cols>
  <sheetData>
    <row r="1" spans="1:8" ht="18.75" x14ac:dyDescent="0.3">
      <c r="A1" s="10" t="s">
        <v>359</v>
      </c>
      <c r="B1" s="5"/>
      <c r="C1" s="5"/>
      <c r="D1" s="5"/>
      <c r="E1" s="5"/>
      <c r="F1" s="5"/>
      <c r="G1" s="5"/>
      <c r="H1" s="5"/>
    </row>
    <row r="3" spans="1:8" ht="15.75" thickBot="1" x14ac:dyDescent="0.3"/>
    <row r="4" spans="1:8" ht="15.75" thickBot="1" x14ac:dyDescent="0.3">
      <c r="A4" s="74" t="s">
        <v>346</v>
      </c>
      <c r="B4" s="84"/>
      <c r="C4" s="83" t="s">
        <v>361</v>
      </c>
      <c r="D4" s="75"/>
      <c r="E4" s="74" t="s">
        <v>347</v>
      </c>
      <c r="F4" s="76"/>
    </row>
    <row r="5" spans="1:8" x14ac:dyDescent="0.25">
      <c r="A5" s="79"/>
      <c r="B5" s="11"/>
      <c r="C5" s="11"/>
      <c r="D5" s="13"/>
      <c r="E5" s="11"/>
      <c r="F5" s="14"/>
    </row>
    <row r="6" spans="1:8" x14ac:dyDescent="0.25">
      <c r="A6" s="80" t="s">
        <v>360</v>
      </c>
      <c r="B6" s="15">
        <v>375557.26</v>
      </c>
      <c r="C6" s="15" t="s">
        <v>348</v>
      </c>
      <c r="D6" s="13">
        <v>154668.42000000001</v>
      </c>
      <c r="E6" s="15" t="s">
        <v>363</v>
      </c>
      <c r="F6" s="16">
        <v>355165.64</v>
      </c>
    </row>
    <row r="7" spans="1:8" x14ac:dyDescent="0.25">
      <c r="A7" s="80" t="s">
        <v>349</v>
      </c>
      <c r="B7" s="15">
        <v>295658.02</v>
      </c>
      <c r="C7" s="17" t="s">
        <v>350</v>
      </c>
      <c r="D7" s="7">
        <v>150000</v>
      </c>
      <c r="E7" s="15" t="s">
        <v>351</v>
      </c>
      <c r="F7" s="18">
        <v>-23733.59</v>
      </c>
    </row>
    <row r="8" spans="1:8" x14ac:dyDescent="0.25">
      <c r="A8" s="80" t="s">
        <v>352</v>
      </c>
      <c r="B8" s="15">
        <v>-316049.64</v>
      </c>
      <c r="C8" s="15" t="s">
        <v>353</v>
      </c>
      <c r="D8" s="12">
        <v>27388.32</v>
      </c>
      <c r="E8" s="15"/>
      <c r="F8" s="16">
        <f>SUM(F6:F7)</f>
        <v>331432.05</v>
      </c>
    </row>
    <row r="9" spans="1:8" x14ac:dyDescent="0.25">
      <c r="A9" s="80"/>
      <c r="B9" s="15"/>
      <c r="C9" s="15" t="s">
        <v>354</v>
      </c>
      <c r="D9" s="13">
        <v>20746.169999999998</v>
      </c>
      <c r="E9" s="15" t="s">
        <v>364</v>
      </c>
      <c r="F9" s="18">
        <v>-129834</v>
      </c>
    </row>
    <row r="10" spans="1:8" x14ac:dyDescent="0.25">
      <c r="A10" s="80"/>
      <c r="B10" s="15"/>
      <c r="C10" s="15" t="s">
        <v>355</v>
      </c>
      <c r="D10" s="13">
        <v>2362.73</v>
      </c>
      <c r="E10" s="15"/>
      <c r="F10" s="16">
        <f>SUM(F8:F9)</f>
        <v>201598.05</v>
      </c>
    </row>
    <row r="11" spans="1:8" x14ac:dyDescent="0.25">
      <c r="A11" s="80"/>
      <c r="B11" s="15"/>
      <c r="C11" s="15"/>
      <c r="D11" s="13"/>
      <c r="E11" s="15" t="s">
        <v>365</v>
      </c>
      <c r="F11" s="16">
        <v>17187.599999999999</v>
      </c>
    </row>
    <row r="12" spans="1:8" x14ac:dyDescent="0.25">
      <c r="A12" s="80"/>
      <c r="B12" s="15"/>
      <c r="C12" s="17"/>
      <c r="E12" s="15" t="s">
        <v>366</v>
      </c>
      <c r="F12" s="16"/>
    </row>
    <row r="13" spans="1:8" x14ac:dyDescent="0.25">
      <c r="A13" s="80"/>
      <c r="B13" s="15"/>
      <c r="C13" s="15"/>
      <c r="D13" s="12"/>
      <c r="E13" s="15" t="s">
        <v>356</v>
      </c>
      <c r="F13" s="20">
        <v>-231258.65</v>
      </c>
    </row>
    <row r="14" spans="1:8" x14ac:dyDescent="0.25">
      <c r="A14" s="80"/>
      <c r="B14" s="15"/>
      <c r="C14" s="15"/>
      <c r="D14" s="12"/>
      <c r="E14" s="15" t="s">
        <v>367</v>
      </c>
      <c r="F14" s="21">
        <v>-7191.18</v>
      </c>
    </row>
    <row r="15" spans="1:8" x14ac:dyDescent="0.25">
      <c r="A15" s="80"/>
      <c r="B15" s="15"/>
      <c r="C15" s="15"/>
      <c r="D15" s="12"/>
      <c r="E15" s="15"/>
      <c r="F15" s="16"/>
    </row>
    <row r="16" spans="1:8" x14ac:dyDescent="0.25">
      <c r="A16" s="80"/>
      <c r="B16" s="15"/>
      <c r="C16" s="15"/>
      <c r="D16" s="12"/>
      <c r="E16" s="15" t="s">
        <v>368</v>
      </c>
      <c r="F16" s="16">
        <f>SUM(F10:F13)</f>
        <v>-12473</v>
      </c>
    </row>
    <row r="17" spans="1:6" x14ac:dyDescent="0.25">
      <c r="A17" s="80"/>
      <c r="B17" s="15"/>
      <c r="C17" s="15"/>
      <c r="D17" s="12"/>
      <c r="E17" s="15" t="s">
        <v>369</v>
      </c>
      <c r="F17" s="16">
        <v>264087.07</v>
      </c>
    </row>
    <row r="18" spans="1:6" x14ac:dyDescent="0.25">
      <c r="A18" s="80"/>
      <c r="B18" s="15"/>
      <c r="C18" s="15"/>
      <c r="D18" s="12"/>
      <c r="E18" s="15" t="s">
        <v>370</v>
      </c>
      <c r="F18" s="16">
        <v>-252227.85</v>
      </c>
    </row>
    <row r="19" spans="1:6" x14ac:dyDescent="0.25">
      <c r="A19" s="80"/>
      <c r="B19" s="15"/>
      <c r="C19" s="15"/>
      <c r="D19" s="12"/>
      <c r="E19" s="15"/>
      <c r="F19" s="16"/>
    </row>
    <row r="20" spans="1:6" ht="15.75" thickBot="1" x14ac:dyDescent="0.3">
      <c r="A20" s="81"/>
      <c r="B20" s="15"/>
      <c r="C20" s="19"/>
      <c r="D20" s="12"/>
      <c r="E20" s="19"/>
      <c r="F20" s="16"/>
    </row>
    <row r="21" spans="1:6" ht="15.75" thickBot="1" x14ac:dyDescent="0.3">
      <c r="A21" s="74" t="s">
        <v>357</v>
      </c>
      <c r="B21" s="85">
        <f>SUM(B6:B16)</f>
        <v>355165.64</v>
      </c>
      <c r="C21" s="82" t="s">
        <v>362</v>
      </c>
      <c r="D21" s="77">
        <f>SUM(D6:D20)</f>
        <v>355165.64</v>
      </c>
      <c r="E21" s="82" t="s">
        <v>358</v>
      </c>
      <c r="F21" s="78">
        <f>SUM(F16:F20)</f>
        <v>-613.77999999999884</v>
      </c>
    </row>
  </sheetData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CA28F-CFBE-49AB-8838-83B4D6CFC77E}">
  <dimension ref="A1:F27"/>
  <sheetViews>
    <sheetView topLeftCell="A11" workbookViewId="0">
      <selection activeCell="E31" sqref="E31"/>
    </sheetView>
  </sheetViews>
  <sheetFormatPr defaultRowHeight="15" x14ac:dyDescent="0.25"/>
  <cols>
    <col min="1" max="1" width="30.7109375" customWidth="1"/>
    <col min="2" max="2" width="45.7109375" customWidth="1"/>
    <col min="3" max="3" width="9.5703125" bestFit="1" customWidth="1"/>
    <col min="4" max="4" width="12.7109375" customWidth="1"/>
    <col min="5" max="5" width="30.7109375" customWidth="1"/>
    <col min="6" max="6" width="12.7109375" customWidth="1"/>
  </cols>
  <sheetData>
    <row r="1" spans="1:6" x14ac:dyDescent="0.25">
      <c r="A1" t="s">
        <v>372</v>
      </c>
    </row>
    <row r="3" spans="1:6" ht="21" x14ac:dyDescent="0.35">
      <c r="A3" s="1" t="s">
        <v>373</v>
      </c>
    </row>
    <row r="5" spans="1:6" x14ac:dyDescent="0.25">
      <c r="A5" t="s">
        <v>390</v>
      </c>
    </row>
    <row r="9" spans="1:6" x14ac:dyDescent="0.25">
      <c r="A9" s="103" t="s">
        <v>374</v>
      </c>
      <c r="B9" s="104"/>
      <c r="C9" s="105"/>
      <c r="D9" s="103" t="s">
        <v>375</v>
      </c>
      <c r="E9" s="105"/>
      <c r="F9" s="106"/>
    </row>
    <row r="10" spans="1:6" ht="120" x14ac:dyDescent="0.25">
      <c r="A10" s="107" t="s">
        <v>376</v>
      </c>
      <c r="B10" s="4" t="s">
        <v>377</v>
      </c>
      <c r="C10" s="108">
        <v>134368.45000000001</v>
      </c>
      <c r="D10" s="107" t="s">
        <v>378</v>
      </c>
      <c r="E10" s="107" t="s">
        <v>379</v>
      </c>
      <c r="F10" s="109">
        <v>30297.29</v>
      </c>
    </row>
    <row r="11" spans="1:6" ht="120" x14ac:dyDescent="0.25">
      <c r="A11" s="107" t="s">
        <v>380</v>
      </c>
      <c r="B11" s="4" t="s">
        <v>381</v>
      </c>
      <c r="C11" s="108">
        <v>179321.3</v>
      </c>
      <c r="D11" s="107" t="s">
        <v>382</v>
      </c>
      <c r="E11" s="107" t="s">
        <v>383</v>
      </c>
      <c r="F11" s="109">
        <v>33893.49</v>
      </c>
    </row>
    <row r="12" spans="1:6" ht="30" x14ac:dyDescent="0.25">
      <c r="A12" s="107"/>
      <c r="B12" s="4"/>
      <c r="C12" s="108"/>
      <c r="D12" s="107" t="s">
        <v>384</v>
      </c>
      <c r="E12" s="107" t="s">
        <v>255</v>
      </c>
      <c r="F12" s="109">
        <v>285.93</v>
      </c>
    </row>
    <row r="13" spans="1:6" x14ac:dyDescent="0.25">
      <c r="A13" s="107"/>
      <c r="B13" s="4"/>
      <c r="C13" s="108"/>
      <c r="D13" s="107" t="s">
        <v>385</v>
      </c>
      <c r="E13" s="107" t="s">
        <v>254</v>
      </c>
      <c r="F13" s="109">
        <v>24206</v>
      </c>
    </row>
    <row r="14" spans="1:6" ht="30" x14ac:dyDescent="0.25">
      <c r="A14" s="107"/>
      <c r="B14" s="4"/>
      <c r="C14" s="108"/>
      <c r="D14" s="107" t="s">
        <v>393</v>
      </c>
      <c r="E14" s="107" t="s">
        <v>383</v>
      </c>
      <c r="F14" s="109">
        <v>3126.61</v>
      </c>
    </row>
    <row r="15" spans="1:6" x14ac:dyDescent="0.25">
      <c r="A15" s="107" t="s">
        <v>397</v>
      </c>
      <c r="B15" s="4" t="s">
        <v>398</v>
      </c>
      <c r="C15" s="108">
        <v>9378.2199999999993</v>
      </c>
      <c r="D15" s="107"/>
      <c r="E15" s="107"/>
      <c r="F15" s="109"/>
    </row>
    <row r="16" spans="1:6" ht="45" x14ac:dyDescent="0.25">
      <c r="A16" s="110"/>
      <c r="B16" s="111" t="s">
        <v>386</v>
      </c>
      <c r="C16" s="112">
        <f>SUM(C10:C15)</f>
        <v>323067.96999999997</v>
      </c>
      <c r="D16" s="110"/>
      <c r="E16" s="110" t="s">
        <v>387</v>
      </c>
      <c r="F16" s="113">
        <f>SUM(F10:F15)</f>
        <v>91809.319999999992</v>
      </c>
    </row>
    <row r="17" spans="1:6" x14ac:dyDescent="0.25">
      <c r="A17" s="4"/>
      <c r="B17" s="4"/>
      <c r="C17" s="114"/>
      <c r="D17" s="4"/>
      <c r="E17" s="4"/>
      <c r="F17" s="114"/>
    </row>
    <row r="18" spans="1:6" x14ac:dyDescent="0.25">
      <c r="A18" s="4"/>
      <c r="B18" s="4"/>
      <c r="C18" s="114"/>
      <c r="D18" s="4"/>
      <c r="E18" s="4"/>
      <c r="F18" s="114"/>
    </row>
    <row r="19" spans="1:6" x14ac:dyDescent="0.25">
      <c r="A19" s="115" t="s">
        <v>396</v>
      </c>
      <c r="D19" s="4"/>
      <c r="E19" s="4" t="s">
        <v>386</v>
      </c>
      <c r="F19" s="114">
        <v>323067.96999999997</v>
      </c>
    </row>
    <row r="20" spans="1:6" x14ac:dyDescent="0.25">
      <c r="A20" t="s">
        <v>388</v>
      </c>
      <c r="C20">
        <v>2854.84</v>
      </c>
      <c r="D20" s="4"/>
      <c r="E20" s="4" t="s">
        <v>399</v>
      </c>
      <c r="F20" s="114">
        <v>-91809.32</v>
      </c>
    </row>
    <row r="21" spans="1:6" x14ac:dyDescent="0.25">
      <c r="A21" t="s">
        <v>389</v>
      </c>
      <c r="C21">
        <v>403</v>
      </c>
      <c r="D21" s="4"/>
      <c r="E21" s="4"/>
      <c r="F21" s="114"/>
    </row>
    <row r="22" spans="1:6" ht="15.75" thickBot="1" x14ac:dyDescent="0.3">
      <c r="A22" t="s">
        <v>391</v>
      </c>
      <c r="C22">
        <v>2912.07</v>
      </c>
      <c r="D22" s="4"/>
      <c r="E22" s="116"/>
      <c r="F22" s="117"/>
    </row>
    <row r="23" spans="1:6" x14ac:dyDescent="0.25">
      <c r="A23" t="s">
        <v>394</v>
      </c>
      <c r="C23">
        <v>135.37</v>
      </c>
      <c r="E23" s="118"/>
      <c r="F23" s="119"/>
    </row>
    <row r="24" spans="1:6" ht="15.75" thickBot="1" x14ac:dyDescent="0.3">
      <c r="A24" t="s">
        <v>395</v>
      </c>
      <c r="C24">
        <v>256.44</v>
      </c>
      <c r="E24" s="120" t="s">
        <v>400</v>
      </c>
      <c r="F24" s="121">
        <f>SUM(F19:F23)</f>
        <v>231258.64999999997</v>
      </c>
    </row>
    <row r="25" spans="1:6" x14ac:dyDescent="0.25">
      <c r="A25" t="s">
        <v>392</v>
      </c>
      <c r="C25">
        <v>2816.5</v>
      </c>
    </row>
    <row r="27" spans="1:6" x14ac:dyDescent="0.25">
      <c r="B27" t="s">
        <v>401</v>
      </c>
      <c r="C27" s="122">
        <f>SUM(C20:C26)</f>
        <v>9378.2199999999993</v>
      </c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8CD0-F485-4672-9469-ABBED6CB8689}">
  <dimension ref="A1:J14"/>
  <sheetViews>
    <sheetView workbookViewId="0">
      <selection activeCell="Q11" sqref="Q11"/>
    </sheetView>
  </sheetViews>
  <sheetFormatPr defaultRowHeight="15" x14ac:dyDescent="0.25"/>
  <sheetData>
    <row r="1" spans="1:10" x14ac:dyDescent="0.25">
      <c r="A1" s="124" t="s">
        <v>402</v>
      </c>
      <c r="B1" s="124"/>
      <c r="C1" s="124"/>
      <c r="D1" s="124"/>
      <c r="E1" s="124"/>
      <c r="F1" s="124"/>
    </row>
    <row r="3" spans="1:10" x14ac:dyDescent="0.25">
      <c r="A3" s="123" t="s">
        <v>403</v>
      </c>
      <c r="B3" s="59"/>
      <c r="C3" s="59"/>
      <c r="D3" s="59"/>
      <c r="E3" s="59"/>
      <c r="F3" s="59" t="s">
        <v>404</v>
      </c>
      <c r="G3" s="59"/>
      <c r="H3" s="59"/>
      <c r="I3" s="59"/>
      <c r="J3" s="60"/>
    </row>
    <row r="4" spans="1:10" x14ac:dyDescent="0.25">
      <c r="A4" s="63"/>
      <c r="J4" s="62"/>
    </row>
    <row r="5" spans="1:10" x14ac:dyDescent="0.25">
      <c r="A5" s="63" t="s">
        <v>405</v>
      </c>
      <c r="B5" t="s">
        <v>406</v>
      </c>
      <c r="C5" t="s">
        <v>407</v>
      </c>
      <c r="E5">
        <v>5000</v>
      </c>
      <c r="F5" t="s">
        <v>408</v>
      </c>
      <c r="J5" s="62">
        <v>1636</v>
      </c>
    </row>
    <row r="6" spans="1:10" x14ac:dyDescent="0.25">
      <c r="A6" s="63" t="s">
        <v>409</v>
      </c>
      <c r="B6" t="s">
        <v>406</v>
      </c>
      <c r="C6" t="s">
        <v>410</v>
      </c>
      <c r="E6">
        <v>5000</v>
      </c>
      <c r="F6" t="s">
        <v>411</v>
      </c>
      <c r="J6" s="62">
        <v>906.42</v>
      </c>
    </row>
    <row r="7" spans="1:10" x14ac:dyDescent="0.25">
      <c r="A7" s="63"/>
      <c r="F7" t="s">
        <v>412</v>
      </c>
      <c r="J7" s="62">
        <v>266.39999999999998</v>
      </c>
    </row>
    <row r="8" spans="1:10" x14ac:dyDescent="0.25">
      <c r="A8" s="63"/>
      <c r="J8" s="62"/>
    </row>
    <row r="9" spans="1:10" x14ac:dyDescent="0.25">
      <c r="A9" s="70"/>
      <c r="B9" s="71"/>
      <c r="C9" s="71"/>
      <c r="D9" s="71"/>
      <c r="E9" s="71">
        <f>SUM(E5:E8)</f>
        <v>10000</v>
      </c>
      <c r="F9" s="71"/>
      <c r="G9" s="71"/>
      <c r="H9" s="71"/>
      <c r="I9" s="71"/>
      <c r="J9" s="72">
        <f>SUM(J5:J8)</f>
        <v>2808.82</v>
      </c>
    </row>
    <row r="11" spans="1:10" x14ac:dyDescent="0.25">
      <c r="F11" t="s">
        <v>413</v>
      </c>
      <c r="J11">
        <v>10000</v>
      </c>
    </row>
    <row r="12" spans="1:10" x14ac:dyDescent="0.25">
      <c r="F12" t="s">
        <v>414</v>
      </c>
      <c r="J12">
        <v>-2808.82</v>
      </c>
    </row>
    <row r="14" spans="1:10" x14ac:dyDescent="0.25">
      <c r="F14" s="122" t="s">
        <v>415</v>
      </c>
      <c r="G14" s="122"/>
      <c r="H14" s="122"/>
      <c r="I14" s="122"/>
      <c r="J14" s="122">
        <f>SUM(J11:J13)</f>
        <v>7191.18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Expenses</vt:lpstr>
      <vt:lpstr>Income</vt:lpstr>
      <vt:lpstr>Recreation Ground Summary </vt:lpstr>
      <vt:lpstr>End of year summary</vt:lpstr>
      <vt:lpstr>S.106 Summary</vt:lpstr>
      <vt:lpstr>Wiltshire Towns Programme Summa</vt:lpstr>
      <vt:lpstr>Expenses!Print_Titles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Wood</dc:creator>
  <cp:lastModifiedBy>Lindsey Wood</cp:lastModifiedBy>
  <cp:lastPrinted>2026-05-27T12:12:10Z</cp:lastPrinted>
  <dcterms:created xsi:type="dcterms:W3CDTF">2026-05-22T13:15:03Z</dcterms:created>
  <dcterms:modified xsi:type="dcterms:W3CDTF">2026-05-27T12:48:14Z</dcterms:modified>
</cp:coreProperties>
</file>